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AVIMENTAÇÕES\Pavimetações - COCOTA\"/>
    </mc:Choice>
  </mc:AlternateContent>
  <bookViews>
    <workbookView xWindow="0" yWindow="0" windowWidth="28800" windowHeight="12435" tabRatio="924"/>
  </bookViews>
  <sheets>
    <sheet name="Orçamento" sheetId="1" r:id="rId1"/>
    <sheet name="M. Calculo " sheetId="12" r:id="rId2"/>
    <sheet name="CRONOGRAMA" sheetId="13" r:id="rId3"/>
    <sheet name="BDI DESONERADO" sheetId="14" r:id="rId4"/>
    <sheet name="COMPOSIÇÃO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R" localSheetId="3">[1]RESUMO!#REF!</definedName>
    <definedName name="\R" localSheetId="2">[1]RESUMO!#REF!</definedName>
    <definedName name="\R" localSheetId="1">[1]RESUMO!#REF!</definedName>
    <definedName name="\R">[1]RESUMO!#REF!</definedName>
    <definedName name="_xlnm._FilterDatabase" localSheetId="0" hidden="1">Orçamento!$A$4:$I$43</definedName>
    <definedName name="ACESS">'[2]TABELA 2011'!$A$1:$E$20</definedName>
    <definedName name="_xlnm.Print_Area" localSheetId="3">'BDI DESONERADO'!$A$1:$C$36</definedName>
    <definedName name="_xlnm.Print_Area" localSheetId="4">COMPOSIÇÃO!$A$1:$G$12</definedName>
    <definedName name="_xlnm.Print_Area" localSheetId="2">CRONOGRAMA!$A$1:$G$34</definedName>
    <definedName name="_xlnm.Print_Area" localSheetId="1">'M. Calculo '!$A$1:$R$117</definedName>
    <definedName name="_xlnm.Print_Area" localSheetId="0">Orçamento!$A$1:$I$43</definedName>
    <definedName name="_xlnm.Print_Area">#REF!</definedName>
    <definedName name="asfalsto" localSheetId="3">#REF!</definedName>
    <definedName name="asfalsto" localSheetId="2">#REF!</definedName>
    <definedName name="asfalsto" localSheetId="1">#REF!</definedName>
    <definedName name="asfalsto">#REF!</definedName>
    <definedName name="Elétrico" localSheetId="3">#REF!</definedName>
    <definedName name="Elétrico" localSheetId="2">#REF!</definedName>
    <definedName name="Elétrico" localSheetId="1">#REF!</definedName>
    <definedName name="Elétrico">#REF!</definedName>
    <definedName name="Equip" localSheetId="3">#REF!</definedName>
    <definedName name="Equip" localSheetId="2">#REF!</definedName>
    <definedName name="Equip" localSheetId="1">#REF!</definedName>
    <definedName name="Equip">#REF!</definedName>
    <definedName name="Equipamentos">[3]Insumos!$A$22:$D$40</definedName>
    <definedName name="fasegrhs" localSheetId="3">#REF!</definedName>
    <definedName name="fasegrhs" localSheetId="2">#REF!</definedName>
    <definedName name="fasegrhs" localSheetId="1">#REF!</definedName>
    <definedName name="fasegrhs">#REF!</definedName>
    <definedName name="Ferro" localSheetId="3">#REF!</definedName>
    <definedName name="Ferro" localSheetId="2">#REF!</definedName>
    <definedName name="Ferro" localSheetId="1">#REF!</definedName>
    <definedName name="Ferro">#REF!</definedName>
    <definedName name="MAIA">[2]MC!$A$9:$I$126</definedName>
    <definedName name="MaodeObra">[3]Insumos!$A$2:$E$14</definedName>
    <definedName name="mcalculop" localSheetId="3">#REF!</definedName>
    <definedName name="mcalculop" localSheetId="1">#REF!</definedName>
    <definedName name="mcalculop">#REF!</definedName>
    <definedName name="Medidor" localSheetId="3">#REF!</definedName>
    <definedName name="Medidor" localSheetId="2">#REF!</definedName>
    <definedName name="Medidor" localSheetId="1">#REF!</definedName>
    <definedName name="Medidor">#REF!</definedName>
    <definedName name="PassaExtenso" localSheetId="1">[4]!PassaExtenso</definedName>
    <definedName name="PassaExtenso">[4]!PassaExtenso</definedName>
    <definedName name="Serviços">'[3]SERVIÇOS BÁSICOS'!$A$5:$C$30</definedName>
    <definedName name="SQD" localSheetId="3">#REF!</definedName>
    <definedName name="SQD" localSheetId="1">#REF!</definedName>
    <definedName name="SQD">#REF!</definedName>
    <definedName name="SSSSSSSSSSSSSSSSSSSSSSSSSSSSSSSSSSSSSSSSSSSSS" localSheetId="1">[4]!PassaExtenso</definedName>
    <definedName name="SSSSSSSSSSSSSSSSSSSSSSSSSSSSSSSSSSSSSSSSSSSSS">[4]!PassaExtenso</definedName>
    <definedName name="tabcompesa">[5]tabcompesa!$C$11:$M$891</definedName>
    <definedName name="TABELA">'[6]PLANILHA FONTE'!$B$2:$G$290</definedName>
    <definedName name="tabelacompesa" localSheetId="3">#REF!</definedName>
    <definedName name="tabelacompesa" localSheetId="2">#REF!</definedName>
    <definedName name="tabelacompesa" localSheetId="1">#REF!</definedName>
    <definedName name="tabelacompesa">#REF!</definedName>
    <definedName name="tabeladnocs" localSheetId="3">#REF!</definedName>
    <definedName name="tabeladnocs" localSheetId="2">#REF!</definedName>
    <definedName name="tabeladnocs" localSheetId="1">#REF!</definedName>
    <definedName name="tabeladnocs">#REF!</definedName>
    <definedName name="TABPRECO">'[7]TABELA COMPESA'!$C$11:$M$892</definedName>
    <definedName name="_xlnm.Print_Titles" localSheetId="3">#REF!</definedName>
    <definedName name="_xlnm.Print_Titles" localSheetId="1">'M. Calculo '!$1:$6</definedName>
    <definedName name="_xlnm.Print_Titles" localSheetId="0">Orçamento!$5:$5</definedName>
    <definedName name="_xlnm.Print_Titles">#REF!</definedName>
    <definedName name="Veículo">[3]Insumos!$A$16:$D$20</definedName>
    <definedName name="WQSADEWFGARTYS56YUS56IU6YJUZTGH\RFGE" localSheetId="3">#REF!</definedName>
    <definedName name="WQSADEWFGARTYS56YUS56IU6YJUZTGH\RFGE" localSheetId="1">#REF!</definedName>
    <definedName name="WQSADEWFGARTYS56YUS56IU6YJUZTGH\RFG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2" l="1"/>
  <c r="Q115" i="12"/>
  <c r="Q112" i="12"/>
  <c r="Q109" i="12"/>
  <c r="Q100" i="12"/>
  <c r="Q91" i="12"/>
  <c r="Q88" i="12"/>
  <c r="Q85" i="12"/>
  <c r="Q76" i="12"/>
  <c r="Q61" i="12"/>
  <c r="Q43" i="12"/>
  <c r="I103" i="12" l="1"/>
  <c r="I106" i="12" s="1"/>
  <c r="I109" i="12" s="1"/>
  <c r="I112" i="12" s="1"/>
  <c r="I115" i="12" s="1"/>
  <c r="G103" i="12"/>
  <c r="G106" i="12" s="1"/>
  <c r="G109" i="12" s="1"/>
  <c r="G112" i="12" s="1"/>
  <c r="G115" i="12" s="1"/>
  <c r="E103" i="12"/>
  <c r="E106" i="12" s="1"/>
  <c r="E109" i="12" s="1"/>
  <c r="E112" i="12" s="1"/>
  <c r="E115" i="12" s="1"/>
  <c r="C103" i="12"/>
  <c r="C106" i="12" s="1"/>
  <c r="C109" i="12" s="1"/>
  <c r="C112" i="12" s="1"/>
  <c r="C115" i="12" s="1"/>
  <c r="I79" i="12"/>
  <c r="I82" i="12" s="1"/>
  <c r="I85" i="12" s="1"/>
  <c r="I88" i="12" s="1"/>
  <c r="I91" i="12" s="1"/>
  <c r="G79" i="12"/>
  <c r="G82" i="12" s="1"/>
  <c r="G85" i="12" s="1"/>
  <c r="G88" i="12" s="1"/>
  <c r="G91" i="12" s="1"/>
  <c r="E79" i="12"/>
  <c r="E82" i="12" s="1"/>
  <c r="E85" i="12" s="1"/>
  <c r="E88" i="12" s="1"/>
  <c r="E91" i="12" s="1"/>
  <c r="C79" i="12"/>
  <c r="C82" i="12" s="1"/>
  <c r="C85" i="12" s="1"/>
  <c r="C88" i="12" s="1"/>
  <c r="C91" i="12" s="1"/>
  <c r="I55" i="12"/>
  <c r="I58" i="12" s="1"/>
  <c r="I61" i="12" s="1"/>
  <c r="I64" i="12" s="1"/>
  <c r="I67" i="12" s="1"/>
  <c r="G55" i="12"/>
  <c r="G58" i="12" s="1"/>
  <c r="G61" i="12" s="1"/>
  <c r="G64" i="12" s="1"/>
  <c r="G67" i="12" s="1"/>
  <c r="E55" i="12"/>
  <c r="E58" i="12" s="1"/>
  <c r="E61" i="12" s="1"/>
  <c r="E64" i="12" s="1"/>
  <c r="E67" i="12" s="1"/>
  <c r="C55" i="12"/>
  <c r="C58" i="12" s="1"/>
  <c r="C61" i="12" s="1"/>
  <c r="C64" i="12" s="1"/>
  <c r="C67" i="12" s="1"/>
  <c r="I31" i="12"/>
  <c r="I34" i="12" s="1"/>
  <c r="I37" i="12" s="1"/>
  <c r="I40" i="12" s="1"/>
  <c r="I43" i="12" s="1"/>
  <c r="G31" i="12"/>
  <c r="G34" i="12" s="1"/>
  <c r="G37" i="12" s="1"/>
  <c r="G40" i="12" s="1"/>
  <c r="G43" i="12" s="1"/>
  <c r="E31" i="12"/>
  <c r="E34" i="12" s="1"/>
  <c r="E37" i="12" s="1"/>
  <c r="E40" i="12" s="1"/>
  <c r="E43" i="12" s="1"/>
  <c r="C31" i="12"/>
  <c r="C34" i="12" s="1"/>
  <c r="C37" i="12" s="1"/>
  <c r="C40" i="12" s="1"/>
  <c r="C43" i="12" s="1"/>
  <c r="B35" i="1" l="1"/>
  <c r="B27" i="1"/>
  <c r="K91" i="12"/>
  <c r="K88" i="12"/>
  <c r="K85" i="12"/>
  <c r="K82" i="12"/>
  <c r="K79" i="12"/>
  <c r="B19" i="1"/>
  <c r="K43" i="12"/>
  <c r="K40" i="12"/>
  <c r="K37" i="12"/>
  <c r="K34" i="12"/>
  <c r="K31" i="12"/>
  <c r="K28" i="12"/>
  <c r="B11" i="1"/>
  <c r="B28" i="13" l="1"/>
  <c r="B25" i="13"/>
  <c r="K115" i="12" l="1"/>
  <c r="Q114" i="12" s="1"/>
  <c r="E41" i="1" s="1"/>
  <c r="K112" i="12"/>
  <c r="Q111" i="12" s="1"/>
  <c r="E40" i="1" s="1"/>
  <c r="K109" i="12"/>
  <c r="Q108" i="12" s="1"/>
  <c r="E39" i="1" s="1"/>
  <c r="K106" i="12"/>
  <c r="Q106" i="12" s="1"/>
  <c r="Q105" i="12" s="1"/>
  <c r="E38" i="1" s="1"/>
  <c r="K103" i="12"/>
  <c r="Q103" i="12" s="1"/>
  <c r="Q102" i="12" s="1"/>
  <c r="E37" i="1" s="1"/>
  <c r="K100" i="12"/>
  <c r="Q99" i="12" s="1"/>
  <c r="E36" i="1" s="1"/>
  <c r="Q90" i="12"/>
  <c r="E33" i="1" s="1"/>
  <c r="Q87" i="12"/>
  <c r="E32" i="1" s="1"/>
  <c r="Q84" i="12"/>
  <c r="E31" i="1" s="1"/>
  <c r="Q82" i="12"/>
  <c r="Q81" i="12" s="1"/>
  <c r="E30" i="1" s="1"/>
  <c r="Q79" i="12"/>
  <c r="Q78" i="12" s="1"/>
  <c r="E29" i="1" s="1"/>
  <c r="K76" i="12"/>
  <c r="Q75" i="12" s="1"/>
  <c r="E28" i="1" s="1"/>
  <c r="K67" i="12"/>
  <c r="Q67" i="12" s="1"/>
  <c r="Q66" i="12" s="1"/>
  <c r="E25" i="1" s="1"/>
  <c r="K64" i="12"/>
  <c r="Q64" i="12" s="1"/>
  <c r="Q63" i="12" s="1"/>
  <c r="E24" i="1" s="1"/>
  <c r="K61" i="12"/>
  <c r="Q60" i="12" s="1"/>
  <c r="E23" i="1" s="1"/>
  <c r="K58" i="12"/>
  <c r="Q58" i="12" s="1"/>
  <c r="Q57" i="12" s="1"/>
  <c r="E22" i="1" s="1"/>
  <c r="K55" i="12"/>
  <c r="Q55" i="12" s="1"/>
  <c r="Q54" i="12" s="1"/>
  <c r="E21" i="1" s="1"/>
  <c r="K52" i="12"/>
  <c r="Q52" i="12" s="1"/>
  <c r="Q51" i="12" s="1"/>
  <c r="E20" i="1" s="1"/>
  <c r="Q40" i="12"/>
  <c r="Q39" i="12" s="1"/>
  <c r="E16" i="1" s="1"/>
  <c r="Q37" i="12"/>
  <c r="Q34" i="12"/>
  <c r="Q33" i="12" s="1"/>
  <c r="E14" i="1" s="1"/>
  <c r="Q31" i="12"/>
  <c r="Q30" i="12" s="1"/>
  <c r="E13" i="1" s="1"/>
  <c r="Q28" i="12"/>
  <c r="Q42" i="12" l="1"/>
  <c r="E17" i="1" s="1"/>
  <c r="Q36" i="12"/>
  <c r="E15" i="1" s="1"/>
  <c r="Q27" i="12"/>
  <c r="E12" i="1" s="1"/>
  <c r="D15" i="14" l="1"/>
  <c r="D8" i="14"/>
  <c r="D7" i="14"/>
  <c r="D6" i="14"/>
  <c r="E20" i="14" s="1"/>
  <c r="C20" i="14" l="1"/>
  <c r="Q19" i="12" l="1"/>
  <c r="Q18" i="12" s="1"/>
  <c r="E10" i="1" s="1"/>
  <c r="Q16" i="12"/>
  <c r="Q15" i="12" s="1"/>
  <c r="E9" i="1" s="1"/>
  <c r="B22" i="13"/>
  <c r="B19" i="13"/>
  <c r="B16" i="13"/>
  <c r="B13" i="13"/>
  <c r="Q7" i="12" l="1"/>
  <c r="E7" i="1" s="1"/>
  <c r="G41" i="1"/>
  <c r="G40" i="1"/>
  <c r="G39" i="1"/>
  <c r="G38" i="1"/>
  <c r="G37" i="1"/>
  <c r="G36" i="1"/>
  <c r="G30" i="1"/>
  <c r="G22" i="1"/>
  <c r="G33" i="1"/>
  <c r="G32" i="1"/>
  <c r="G29" i="1"/>
  <c r="G31" i="1"/>
  <c r="G28" i="1"/>
  <c r="G25" i="1"/>
  <c r="G24" i="1"/>
  <c r="G21" i="1"/>
  <c r="G23" i="1"/>
  <c r="G20" i="1"/>
  <c r="G17" i="1"/>
  <c r="G16" i="1"/>
  <c r="G15" i="1"/>
  <c r="G13" i="1"/>
  <c r="G14" i="1"/>
  <c r="G12" i="1"/>
  <c r="G10" i="1"/>
  <c r="G9" i="1"/>
  <c r="G7" i="1"/>
  <c r="I39" i="1" l="1"/>
  <c r="I37" i="1"/>
  <c r="I41" i="1"/>
  <c r="I38" i="1"/>
  <c r="I30" i="1"/>
  <c r="I36" i="1"/>
  <c r="I40" i="1"/>
  <c r="H36" i="1"/>
  <c r="H37" i="1"/>
  <c r="H38" i="1"/>
  <c r="H39" i="1"/>
  <c r="H40" i="1"/>
  <c r="H41" i="1"/>
  <c r="H30" i="1"/>
  <c r="H14" i="1" l="1"/>
  <c r="I14" i="1"/>
  <c r="I22" i="1" l="1"/>
  <c r="H22" i="1"/>
  <c r="G5" i="2" l="1"/>
  <c r="G6" i="2"/>
  <c r="G7" i="2"/>
  <c r="G8" i="2"/>
  <c r="G9" i="2"/>
  <c r="G10" i="2"/>
  <c r="G11" i="2" l="1"/>
  <c r="F18" i="1" s="1"/>
  <c r="H17" i="1"/>
  <c r="H31" i="1"/>
  <c r="I31" i="1"/>
  <c r="H28" i="1"/>
  <c r="I28" i="1"/>
  <c r="H21" i="1"/>
  <c r="H23" i="1"/>
  <c r="I23" i="1"/>
  <c r="H20" i="1"/>
  <c r="I20" i="1"/>
  <c r="H15" i="1"/>
  <c r="I15" i="1"/>
  <c r="H12" i="1"/>
  <c r="I12" i="1"/>
  <c r="H10" i="1"/>
  <c r="I10" i="1"/>
  <c r="H9" i="1"/>
  <c r="F42" i="1" l="1"/>
  <c r="I13" i="1"/>
  <c r="H13" i="1"/>
  <c r="F34" i="1"/>
  <c r="G34" i="1" s="1"/>
  <c r="F26" i="1"/>
  <c r="G26" i="1" s="1"/>
  <c r="G18" i="1"/>
  <c r="H8" i="1"/>
  <c r="H25" i="1"/>
  <c r="I29" i="1"/>
  <c r="I9" i="1"/>
  <c r="I8" i="1" s="1"/>
  <c r="I21" i="1"/>
  <c r="H16" i="1"/>
  <c r="I7" i="1"/>
  <c r="H7" i="1"/>
  <c r="H6" i="1" s="1"/>
  <c r="H29" i="1"/>
  <c r="I17" i="1"/>
  <c r="C16" i="13" l="1"/>
  <c r="G17" i="13" s="1"/>
  <c r="H42" i="1"/>
  <c r="H35" i="1" s="1"/>
  <c r="G42" i="1"/>
  <c r="I42" i="1" s="1"/>
  <c r="I35" i="1" s="1"/>
  <c r="C28" i="13" s="1"/>
  <c r="G29" i="13" s="1"/>
  <c r="I25" i="1"/>
  <c r="I6" i="1"/>
  <c r="I16" i="1"/>
  <c r="H18" i="1"/>
  <c r="H11" i="1" s="1"/>
  <c r="I18" i="1"/>
  <c r="H26" i="1"/>
  <c r="I26" i="1"/>
  <c r="H34" i="1"/>
  <c r="I34" i="1"/>
  <c r="H24" i="1"/>
  <c r="I24" i="1"/>
  <c r="I32" i="1"/>
  <c r="H32" i="1"/>
  <c r="I33" i="1"/>
  <c r="H33" i="1"/>
  <c r="E17" i="13" l="1"/>
  <c r="F17" i="13"/>
  <c r="F29" i="13"/>
  <c r="E29" i="13"/>
  <c r="C13" i="13"/>
  <c r="I27" i="1"/>
  <c r="C25" i="13" s="1"/>
  <c r="G26" i="13" s="1"/>
  <c r="H19" i="1"/>
  <c r="H27" i="1"/>
  <c r="I19" i="1"/>
  <c r="I11" i="1"/>
  <c r="I43" i="1" l="1"/>
  <c r="H43" i="1"/>
  <c r="E14" i="13"/>
  <c r="E26" i="13"/>
  <c r="F26" i="13"/>
  <c r="C22" i="13"/>
  <c r="G23" i="13" s="1"/>
  <c r="C19" i="13"/>
  <c r="G20" i="13" s="1"/>
  <c r="G31" i="13" l="1"/>
  <c r="E23" i="13"/>
  <c r="C30" i="13"/>
  <c r="F23" i="13"/>
  <c r="F20" i="13"/>
  <c r="E20" i="13"/>
  <c r="E31" i="13" s="1"/>
  <c r="G32" i="13" l="1"/>
  <c r="F31" i="13"/>
  <c r="F32" i="13" s="1"/>
  <c r="E32" i="13"/>
  <c r="D18" i="13"/>
  <c r="D24" i="13"/>
  <c r="D21" i="13"/>
  <c r="D15" i="13"/>
  <c r="D12" i="13"/>
  <c r="D27" i="13"/>
  <c r="E33" i="13" l="1"/>
  <c r="F33" i="13" s="1"/>
  <c r="G33" i="13" s="1"/>
  <c r="D30" i="13"/>
</calcChain>
</file>

<file path=xl/sharedStrings.xml><?xml version="1.0" encoding="utf-8"?>
<sst xmlns="http://schemas.openxmlformats.org/spreadsheetml/2006/main" count="475" uniqueCount="176">
  <si>
    <t>ITEM</t>
  </si>
  <si>
    <t>CÓDIGO</t>
  </si>
  <si>
    <t>DISCRIMINAÇÃO</t>
  </si>
  <si>
    <t>UNID.</t>
  </si>
  <si>
    <t>QUANT.</t>
  </si>
  <si>
    <t>P. UNIT.</t>
  </si>
  <si>
    <t>I</t>
  </si>
  <si>
    <t>SERVIÇOS PRELIMINARES</t>
  </si>
  <si>
    <t>S/BDI</t>
  </si>
  <si>
    <t>C/BDI</t>
  </si>
  <si>
    <t>1.0</t>
  </si>
  <si>
    <t>AQUISIÇÃO E ASSENTAMENTO DE PLACA DE OBRA EM CHAPA DE ACO GALVANIZADO</t>
  </si>
  <si>
    <t>m²</t>
  </si>
  <si>
    <t>II</t>
  </si>
  <si>
    <t>ADMINISTRAÇÃO LOCAL</t>
  </si>
  <si>
    <t>ENGENHEIRO CIVIL DE OBRA JUNIOR COM ENCARGOS COMPLEMENTARES</t>
  </si>
  <si>
    <t>H</t>
  </si>
  <si>
    <t>ENCARREGADO GERAL COM ENCARGOS COMPLEMENTARES</t>
  </si>
  <si>
    <t>2.1</t>
  </si>
  <si>
    <t>2.2</t>
  </si>
  <si>
    <t>PAVIMENTO EM PARALELEPIPEDO SOBRE COLCHAO DE AREIA REJUNTADO COM ARGAMASSA DE CIMENTO E AREIA NO TRAÇO 1:3 (PEDRAS PEQUENAS 42 PECAS POR M²</t>
  </si>
  <si>
    <t>GUIA (MEIO-FIO) CONCRETO, MOLDADA IN LOCO EM TRECHO CURVO COM EXTRUSORA, 13 CM BASE X 22 CM ALTURA. AF_06/2016</t>
  </si>
  <si>
    <t>m</t>
  </si>
  <si>
    <t>3.1</t>
  </si>
  <si>
    <t>3.2</t>
  </si>
  <si>
    <t>3.3</t>
  </si>
  <si>
    <t>EXECUÇÃO DE PASSEIO (CALÇADA) OU PISO DE CONCRETO COM CONCRETO MOLDADO IN LOCO, FEITO EM OBRA, ACABAMENTO CONVENCIONAL, NÃO ARMADO. AF_07/2016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</si>
  <si>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</si>
  <si>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3.6</t>
  </si>
  <si>
    <t>3.5</t>
  </si>
  <si>
    <t>CUSTO TOTAL S/ BDI</t>
  </si>
  <si>
    <t>PREÇO TOTAL C/ BDI</t>
  </si>
  <si>
    <t>ATERRO MANUAL DE VALAS COM SOLO ARGILO-ARENOSO E COMPACTAÇÃO MECANIZADA. AF_05/2016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</si>
  <si>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</si>
  <si>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</si>
  <si>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</si>
  <si>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</si>
  <si>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</si>
  <si>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</si>
  <si>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</si>
  <si>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</si>
  <si>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</si>
  <si>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</si>
  <si>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</si>
  <si>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</si>
  <si>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</si>
  <si>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</si>
  <si>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</si>
  <si>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TOTAL GERAL</t>
  </si>
  <si>
    <t>2.0</t>
  </si>
  <si>
    <t>INSUMO</t>
  </si>
  <si>
    <t>COMPOSICAO</t>
  </si>
  <si>
    <t>TOTAL</t>
  </si>
  <si>
    <t>REBAIXAMENTO DE PENA D'ÁGUA, INCLUINDO TUBULAÇÕES, CONEXÕES, ESCAVAÇÃO E REATERRO</t>
  </si>
  <si>
    <t>3.4</t>
  </si>
  <si>
    <t>und</t>
  </si>
  <si>
    <t>4.6</t>
  </si>
  <si>
    <t>5.6</t>
  </si>
  <si>
    <t>6.6</t>
  </si>
  <si>
    <t>REGULARIZACAO E COMPACTACAO DE SUBLEITO ATE 20 CM DE ESPESSURA</t>
  </si>
  <si>
    <t>CONSTRUCAO DE LINHA D'AGUA COM PARALELEPIPEDOS GRANITICOS ASSENTADOS SOBRE MISTURA DE CIMENTO E AREIA NO TRACO 1 6 COM 6 CM DE ESPESSURA E REJUNTADOS COM ARGAMASSA DE CIMENTO E AREIA 1 2,INCLUSIVE BASE DE CONCRETO 1 4 8 COM 10 CM DE ESPESSURA.</t>
  </si>
  <si>
    <t>MEMÓRIA DE CÁLCULO</t>
  </si>
  <si>
    <t>Discriminação</t>
  </si>
  <si>
    <t>Quantidade</t>
  </si>
  <si>
    <t>un.</t>
  </si>
  <si>
    <t>Comp.</t>
  </si>
  <si>
    <t>Largura</t>
  </si>
  <si>
    <t>Esp.</t>
  </si>
  <si>
    <t>Quant</t>
  </si>
  <si>
    <t>Densid</t>
  </si>
  <si>
    <t>DMT</t>
  </si>
  <si>
    <t>Total</t>
  </si>
  <si>
    <t>Observação</t>
  </si>
  <si>
    <t>EST</t>
  </si>
  <si>
    <t>+</t>
  </si>
  <si>
    <t>A</t>
  </si>
  <si>
    <t>REGULARIZACAO E COMPACTACAO DE SUBLEITO ATE 20 CM DE ESPESSURA.</t>
  </si>
  <si>
    <t>m2</t>
  </si>
  <si>
    <t>m3</t>
  </si>
  <si>
    <t>OK</t>
  </si>
  <si>
    <t>3.7</t>
  </si>
  <si>
    <t>4.7</t>
  </si>
  <si>
    <t>5.7</t>
  </si>
  <si>
    <t>6.7</t>
  </si>
  <si>
    <t>74209/001 - SINAPI REF. - FEV/2019 DES.</t>
  </si>
  <si>
    <t>90777 - SINAPI REF. - FEV/2019 DES.</t>
  </si>
  <si>
    <t>90776 - SINAPI REF. - FEV/2019 DES.</t>
  </si>
  <si>
    <t>72961 - SINAPI REF.- FEV/2019 DES.</t>
  </si>
  <si>
    <t>94264 - SINAPI REF.- FEV/2019 DES.</t>
  </si>
  <si>
    <t>72799 - SINAPI REF.- FEV/2019 DES.</t>
  </si>
  <si>
    <t>94319 - SINAPI REF.- FEV/2019 DES.</t>
  </si>
  <si>
    <t>94990 - SINAPI REF.- FEV/2019 DES.</t>
  </si>
  <si>
    <t xml:space="preserve">     PREFEITURA MUNICIPAL DE GOIANA</t>
  </si>
  <si>
    <t xml:space="preserve">      PERNAMBUCO</t>
  </si>
  <si>
    <t>SECRETARIA DE URBANISMO, OBRAS E PATRIMÔNIO ARQUITETÔNICO</t>
  </si>
  <si>
    <t>CRONOGRAMA FÍSICO-FINANCEIRO</t>
  </si>
  <si>
    <t>Item</t>
  </si>
  <si>
    <t>Discriminação dos Serviços</t>
  </si>
  <si>
    <t xml:space="preserve">VALOR DA </t>
  </si>
  <si>
    <t>PERCENT</t>
  </si>
  <si>
    <t>PERÍODO:</t>
  </si>
  <si>
    <t>ETAPA(R$)</t>
  </si>
  <si>
    <t>%</t>
  </si>
  <si>
    <t>VALOR MENSAL (R$)</t>
  </si>
  <si>
    <t>PERCENTUAL SIMPLES (%)</t>
  </si>
  <si>
    <t>VALOR ACUMULADO (R$)</t>
  </si>
  <si>
    <t>PERCENTUAL ACUMULADO (%)</t>
  </si>
  <si>
    <t xml:space="preserve">OBJETO: PAVIMENTAÇÃO DE DIVERSAS RUAS </t>
  </si>
  <si>
    <t>h</t>
  </si>
  <si>
    <t xml:space="preserve">dias </t>
  </si>
  <si>
    <t xml:space="preserve">horas </t>
  </si>
  <si>
    <t>REFERENCIA - SINAPI - FEVEREIRO 2019 - DESONERADA</t>
  </si>
  <si>
    <t xml:space="preserve">UN    </t>
  </si>
  <si>
    <t>SERVENTE</t>
  </si>
  <si>
    <t>DESCRIÇÃO DO INSUMO</t>
  </si>
  <si>
    <t>UD</t>
  </si>
  <si>
    <t>PREÇOS R$</t>
  </si>
  <si>
    <t>COEF</t>
  </si>
  <si>
    <t>UNIT</t>
  </si>
  <si>
    <t>COMPOSICAO 01</t>
  </si>
  <si>
    <t>COMPOSIÇÃO 01</t>
  </si>
  <si>
    <t>TUBO SOLDÁVEL PVC RÍGIDO DIÂM. 25 MM</t>
  </si>
  <si>
    <t>JOELHO 90 GR. PVC TIGRE DIÂM. 25 MM</t>
  </si>
  <si>
    <t>ADESIVO PVC (FRASCO COM 1000 G.)</t>
  </si>
  <si>
    <t>SOLUÇAO LIMPADORA (FRASCO COM 1000 G.)</t>
  </si>
  <si>
    <t>ENCANADOR</t>
  </si>
  <si>
    <t xml:space="preserve">M     </t>
  </si>
  <si>
    <t xml:space="preserve">L     </t>
  </si>
  <si>
    <t>PLANILHA ORÇAMENTÁRIA CONSOLIDADA - Versão Desonerada</t>
  </si>
  <si>
    <t>MUNICÍPIO DE GOIANA</t>
  </si>
  <si>
    <t>COMPOSIÇÃO COMPOSIÇÃO BDI</t>
  </si>
  <si>
    <t>ADMINISTRAÇÃO CENTRAL</t>
  </si>
  <si>
    <t>AC</t>
  </si>
  <si>
    <t>DF</t>
  </si>
  <si>
    <t>DESPESAS FINANCEIRAS</t>
  </si>
  <si>
    <t>R</t>
  </si>
  <si>
    <t>RISCOS</t>
  </si>
  <si>
    <t>S+G</t>
  </si>
  <si>
    <t>SEGUROS E GARANTIAS CONTRATUAIS</t>
  </si>
  <si>
    <t>LUCRO</t>
  </si>
  <si>
    <t>L</t>
  </si>
  <si>
    <t>LUCRO OPERACIONAL</t>
  </si>
  <si>
    <t>TRIBUTOS</t>
  </si>
  <si>
    <t>I.1</t>
  </si>
  <si>
    <t>PIS</t>
  </si>
  <si>
    <t>I.2</t>
  </si>
  <si>
    <t>COFINS</t>
  </si>
  <si>
    <t>I.3</t>
  </si>
  <si>
    <t>ISSQN</t>
  </si>
  <si>
    <t>I.4</t>
  </si>
  <si>
    <t>CONTRIBUIÇÃO PREVIDENCIÁRIA SOBRE A RENDA BRUTA</t>
  </si>
  <si>
    <t>BDI COM TRIBUTOS (%)</t>
  </si>
  <si>
    <t>FÓRMULA:</t>
  </si>
  <si>
    <t>OBSERVAÇÕES:</t>
  </si>
  <si>
    <t>Onde:</t>
  </si>
  <si>
    <t>AC = taxa de rateio da administração central</t>
  </si>
  <si>
    <t>S = taxa representativa de seguros</t>
  </si>
  <si>
    <t>R = taxa representativa correspondente os riscos e imprevistos</t>
  </si>
  <si>
    <t>G = taxa que representa o ônus das garantias exigidas em edital</t>
  </si>
  <si>
    <t>DF = taxa representativa das despesas financeiras</t>
  </si>
  <si>
    <t>L = corresponde à remuneração bruta do construtor</t>
  </si>
  <si>
    <t>I = taxa representativa dos tributos incidentes sobre o preço de venda (PIS, Cofins, CPRB e ISS).</t>
  </si>
  <si>
    <t>** Percentuais retirados do ACÓRDÃO Nº 0204-16 – TCE – PE.</t>
  </si>
  <si>
    <t>1.1</t>
  </si>
  <si>
    <t xml:space="preserve">1° MÊS </t>
  </si>
  <si>
    <t xml:space="preserve"> 2° MÊS </t>
  </si>
  <si>
    <t>RUA 01</t>
  </si>
  <si>
    <t>RUA 03</t>
  </si>
  <si>
    <t xml:space="preserve">TOTAL GERAL </t>
  </si>
  <si>
    <t>PAVIMENTAÇÃO DE DIVERSAS RUAS DO DISTRITO MUNÍCIPIO DE GOIANA/PE</t>
  </si>
  <si>
    <t>RUA 02</t>
  </si>
  <si>
    <t>RUA 04</t>
  </si>
  <si>
    <t>LOCAL: COCOTA</t>
  </si>
  <si>
    <t>EMLURB 20.09.030</t>
  </si>
  <si>
    <t xml:space="preserve"> 3° MÊS </t>
  </si>
  <si>
    <t>1,20,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</si>
</sst>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#,##0.0000"/>
    <numFmt numFmtId="167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20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/>
    <xf numFmtId="43" fontId="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horizontal="right" vertical="center"/>
    </xf>
    <xf numFmtId="43" fontId="0" fillId="0" borderId="1" xfId="1" applyFont="1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0" fontId="2" fillId="2" borderId="1" xfId="0" applyFont="1" applyFill="1" applyBorder="1"/>
    <xf numFmtId="43" fontId="2" fillId="2" borderId="1" xfId="1" applyFont="1" applyFill="1" applyBorder="1"/>
    <xf numFmtId="43" fontId="2" fillId="2" borderId="1" xfId="1" applyFont="1" applyFill="1" applyBorder="1" applyAlignment="1">
      <alignment vertical="center"/>
    </xf>
    <xf numFmtId="4" fontId="2" fillId="2" borderId="1" xfId="0" applyNumberFormat="1" applyFont="1" applyFill="1" applyBorder="1" applyAlignment="1"/>
    <xf numFmtId="0" fontId="5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2" fontId="14" fillId="4" borderId="1" xfId="4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2" fontId="14" fillId="4" borderId="1" xfId="4" applyNumberFormat="1" applyFont="1" applyFill="1" applyBorder="1" applyAlignment="1">
      <alignment horizontal="center" vertical="center" wrapText="1"/>
    </xf>
    <xf numFmtId="2" fontId="14" fillId="4" borderId="1" xfId="4" applyNumberFormat="1" applyFont="1" applyFill="1" applyBorder="1" applyAlignment="1">
      <alignment horizontal="center" wrapText="1"/>
    </xf>
    <xf numFmtId="0" fontId="12" fillId="4" borderId="1" xfId="5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4" borderId="5" xfId="5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/>
    </xf>
    <xf numFmtId="4" fontId="14" fillId="4" borderId="1" xfId="4" applyNumberFormat="1" applyFont="1" applyFill="1" applyBorder="1" applyAlignment="1">
      <alignment horizontal="left" vertical="center" wrapText="1"/>
    </xf>
    <xf numFmtId="2" fontId="14" fillId="4" borderId="4" xfId="4" applyNumberFormat="1" applyFont="1" applyFill="1" applyBorder="1" applyAlignment="1">
      <alignment horizontal="center" wrapText="1"/>
    </xf>
    <xf numFmtId="2" fontId="14" fillId="4" borderId="6" xfId="4" applyNumberFormat="1" applyFont="1" applyFill="1" applyBorder="1" applyAlignment="1">
      <alignment horizontal="center" vertical="center" wrapText="1"/>
    </xf>
    <xf numFmtId="2" fontId="14" fillId="4" borderId="6" xfId="4" applyNumberFormat="1" applyFont="1" applyFill="1" applyBorder="1" applyAlignment="1">
      <alignment horizontal="center" wrapText="1"/>
    </xf>
    <xf numFmtId="2" fontId="11" fillId="5" borderId="1" xfId="4" applyNumberFormat="1" applyFont="1" applyFill="1" applyBorder="1" applyAlignment="1">
      <alignment vertical="center" wrapText="1"/>
    </xf>
    <xf numFmtId="0" fontId="5" fillId="4" borderId="16" xfId="0" applyFont="1" applyFill="1" applyBorder="1"/>
    <xf numFmtId="0" fontId="5" fillId="4" borderId="17" xfId="0" applyFont="1" applyFill="1" applyBorder="1"/>
    <xf numFmtId="0" fontId="11" fillId="0" borderId="1" xfId="6" applyFont="1" applyBorder="1" applyAlignment="1">
      <alignment horizontal="center" vertical="top" wrapText="1"/>
    </xf>
    <xf numFmtId="0" fontId="18" fillId="5" borderId="10" xfId="6" applyFont="1" applyFill="1" applyBorder="1" applyAlignment="1">
      <alignment horizontal="center" vertical="center"/>
    </xf>
    <xf numFmtId="0" fontId="18" fillId="5" borderId="1" xfId="6" applyFont="1" applyFill="1" applyBorder="1" applyAlignment="1">
      <alignment vertical="top" wrapText="1"/>
    </xf>
    <xf numFmtId="165" fontId="11" fillId="5" borderId="1" xfId="6" applyNumberFormat="1" applyFont="1" applyFill="1" applyBorder="1" applyAlignment="1">
      <alignment vertical="top"/>
    </xf>
    <xf numFmtId="0" fontId="3" fillId="7" borderId="1" xfId="6" applyFont="1" applyFill="1" applyBorder="1" applyAlignment="1">
      <alignment horizontal="center"/>
    </xf>
    <xf numFmtId="0" fontId="18" fillId="6" borderId="10" xfId="6" applyFont="1" applyFill="1" applyBorder="1" applyAlignment="1">
      <alignment horizontal="center"/>
    </xf>
    <xf numFmtId="0" fontId="18" fillId="6" borderId="1" xfId="6" applyFont="1" applyFill="1" applyBorder="1" applyAlignment="1">
      <alignment vertical="top" wrapText="1"/>
    </xf>
    <xf numFmtId="165" fontId="11" fillId="0" borderId="1" xfId="6" applyNumberFormat="1" applyFont="1" applyBorder="1" applyAlignment="1">
      <alignment vertical="top"/>
    </xf>
    <xf numFmtId="0" fontId="0" fillId="7" borderId="1" xfId="0" applyFill="1" applyBorder="1"/>
    <xf numFmtId="165" fontId="3" fillId="0" borderId="1" xfId="6" applyNumberFormat="1" applyFont="1" applyBorder="1" applyAlignment="1">
      <alignment horizontal="center"/>
    </xf>
    <xf numFmtId="10" fontId="0" fillId="0" borderId="0" xfId="3" applyNumberFormat="1" applyFont="1"/>
    <xf numFmtId="10" fontId="0" fillId="0" borderId="0" xfId="0" applyNumberFormat="1"/>
    <xf numFmtId="1" fontId="0" fillId="0" borderId="0" xfId="0" applyNumberFormat="1"/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2" fillId="2" borderId="11" xfId="0" applyNumberFormat="1" applyFont="1" applyFill="1" applyBorder="1"/>
    <xf numFmtId="0" fontId="0" fillId="0" borderId="10" xfId="0" applyBorder="1" applyAlignment="1">
      <alignment horizontal="center" vertical="center"/>
    </xf>
    <xf numFmtId="4" fontId="0" fillId="0" borderId="11" xfId="1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4" fontId="2" fillId="2" borderId="11" xfId="0" applyNumberFormat="1" applyFont="1" applyFill="1" applyBorder="1" applyAlignment="1"/>
    <xf numFmtId="43" fontId="2" fillId="2" borderId="8" xfId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4" fontId="9" fillId="4" borderId="1" xfId="2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8" xfId="0" applyBorder="1"/>
    <xf numFmtId="0" fontId="0" fillId="0" borderId="9" xfId="0" applyBorder="1"/>
    <xf numFmtId="0" fontId="7" fillId="3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4" fontId="8" fillId="4" borderId="13" xfId="2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/>
    </xf>
    <xf numFmtId="0" fontId="18" fillId="5" borderId="1" xfId="6" applyFont="1" applyFill="1" applyBorder="1" applyAlignment="1">
      <alignment horizontal="center" wrapText="1"/>
    </xf>
    <xf numFmtId="0" fontId="18" fillId="5" borderId="1" xfId="6" applyFont="1" applyFill="1" applyBorder="1" applyAlignment="1">
      <alignment horizontal="justify" wrapText="1"/>
    </xf>
    <xf numFmtId="10" fontId="3" fillId="5" borderId="1" xfId="3" applyNumberFormat="1" applyFont="1" applyFill="1" applyBorder="1" applyAlignment="1">
      <alignment horizontal="center"/>
    </xf>
    <xf numFmtId="0" fontId="18" fillId="5" borderId="1" xfId="6" applyFont="1" applyFill="1" applyBorder="1" applyAlignment="1">
      <alignment horizontal="left" vertical="top" wrapText="1"/>
    </xf>
    <xf numFmtId="165" fontId="18" fillId="5" borderId="1" xfId="6" applyNumberFormat="1" applyFont="1" applyFill="1" applyBorder="1" applyAlignment="1">
      <alignment horizontal="center"/>
    </xf>
    <xf numFmtId="165" fontId="3" fillId="5" borderId="1" xfId="3" applyNumberFormat="1" applyFont="1" applyFill="1" applyBorder="1" applyAlignment="1">
      <alignment horizontal="center"/>
    </xf>
    <xf numFmtId="0" fontId="18" fillId="0" borderId="1" xfId="6" applyFont="1" applyFill="1" applyBorder="1" applyAlignment="1">
      <alignment horizontal="center" wrapText="1"/>
    </xf>
    <xf numFmtId="0" fontId="18" fillId="0" borderId="1" xfId="6" applyFont="1" applyFill="1" applyBorder="1" applyAlignment="1">
      <alignment horizontal="justify" wrapText="1"/>
    </xf>
    <xf numFmtId="10" fontId="3" fillId="0" borderId="1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0" fontId="19" fillId="0" borderId="1" xfId="6" applyFont="1" applyBorder="1"/>
    <xf numFmtId="0" fontId="18" fillId="5" borderId="10" xfId="6" applyFont="1" applyFill="1" applyBorder="1" applyAlignment="1">
      <alignment horizontal="center"/>
    </xf>
    <xf numFmtId="0" fontId="18" fillId="0" borderId="10" xfId="6" applyFont="1" applyFill="1" applyBorder="1" applyAlignment="1">
      <alignment horizontal="center"/>
    </xf>
    <xf numFmtId="0" fontId="0" fillId="0" borderId="10" xfId="0" applyBorder="1"/>
    <xf numFmtId="0" fontId="19" fillId="0" borderId="13" xfId="6" applyFont="1" applyBorder="1"/>
    <xf numFmtId="10" fontId="3" fillId="0" borderId="13" xfId="3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2" fontId="11" fillId="5" borderId="11" xfId="4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/>
    </xf>
    <xf numFmtId="2" fontId="14" fillId="4" borderId="11" xfId="4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2" fillId="4" borderId="23" xfId="5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4" borderId="12" xfId="0" applyFill="1" applyBorder="1" applyAlignment="1">
      <alignment vertical="center"/>
    </xf>
    <xf numFmtId="2" fontId="14" fillId="4" borderId="13" xfId="4" applyNumberFormat="1" applyFont="1" applyFill="1" applyBorder="1" applyAlignment="1">
      <alignment horizontal="center" vertical="center" wrapText="1"/>
    </xf>
    <xf numFmtId="2" fontId="14" fillId="0" borderId="13" xfId="4" applyNumberFormat="1" applyFont="1" applyFill="1" applyBorder="1" applyAlignment="1">
      <alignment horizontal="center" vertical="center"/>
    </xf>
    <xf numFmtId="4" fontId="14" fillId="4" borderId="14" xfId="4" applyNumberFormat="1" applyFont="1" applyFill="1" applyBorder="1" applyAlignment="1">
      <alignment horizontal="left" vertical="center" wrapText="1"/>
    </xf>
    <xf numFmtId="43" fontId="21" fillId="5" borderId="1" xfId="8" applyFont="1" applyFill="1" applyBorder="1" applyAlignment="1">
      <alignment horizontal="center" vertical="center"/>
    </xf>
    <xf numFmtId="4" fontId="21" fillId="5" borderId="1" xfId="7" applyNumberFormat="1" applyFont="1" applyFill="1" applyBorder="1" applyAlignment="1">
      <alignment horizontal="center" vertical="center"/>
    </xf>
    <xf numFmtId="0" fontId="3" fillId="0" borderId="0" xfId="7" applyFont="1"/>
    <xf numFmtId="0" fontId="11" fillId="0" borderId="0" xfId="7" applyFont="1" applyAlignment="1">
      <alignment vertical="center"/>
    </xf>
    <xf numFmtId="4" fontId="21" fillId="5" borderId="4" xfId="7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horizontal="center" vertical="center"/>
    </xf>
    <xf numFmtId="0" fontId="12" fillId="4" borderId="1" xfId="5" applyFont="1" applyFill="1" applyBorder="1" applyAlignment="1">
      <alignment horizontal="center" vertical="center" wrapText="1"/>
    </xf>
    <xf numFmtId="0" fontId="12" fillId="4" borderId="11" xfId="5" applyFont="1" applyFill="1" applyBorder="1" applyAlignment="1">
      <alignment horizontal="center" vertical="center" wrapText="1"/>
    </xf>
    <xf numFmtId="2" fontId="0" fillId="0" borderId="0" xfId="0" applyNumberFormat="1" applyFont="1"/>
    <xf numFmtId="0" fontId="0" fillId="0" borderId="0" xfId="0" applyFont="1"/>
    <xf numFmtId="0" fontId="24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43" fontId="24" fillId="0" borderId="11" xfId="9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/>
    <xf numFmtId="2" fontId="0" fillId="0" borderId="21" xfId="0" applyNumberFormat="1" applyFont="1" applyFill="1" applyBorder="1" applyAlignment="1">
      <alignment horizontal="center"/>
    </xf>
    <xf numFmtId="167" fontId="0" fillId="0" borderId="0" xfId="0" applyNumberFormat="1" applyFont="1"/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32" xfId="0" applyFont="1" applyFill="1" applyBorder="1"/>
    <xf numFmtId="2" fontId="2" fillId="0" borderId="11" xfId="0" applyNumberFormat="1" applyFont="1" applyFill="1" applyBorder="1" applyAlignment="1">
      <alignment horizontal="center"/>
    </xf>
    <xf numFmtId="10" fontId="0" fillId="0" borderId="20" xfId="3" applyNumberFormat="1" applyFont="1" applyBorder="1"/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4" fontId="0" fillId="0" borderId="0" xfId="0" applyNumberFormat="1"/>
    <xf numFmtId="0" fontId="0" fillId="0" borderId="0" xfId="0" applyBorder="1"/>
    <xf numFmtId="44" fontId="0" fillId="0" borderId="0" xfId="10" applyFont="1"/>
    <xf numFmtId="44" fontId="0" fillId="0" borderId="0" xfId="0" applyNumberFormat="1"/>
    <xf numFmtId="10" fontId="19" fillId="0" borderId="1" xfId="3" applyNumberFormat="1" applyFont="1" applyBorder="1" applyAlignment="1">
      <alignment horizontal="center" vertical="center"/>
    </xf>
    <xf numFmtId="10" fontId="19" fillId="5" borderId="1" xfId="3" applyNumberFormat="1" applyFont="1" applyFill="1" applyBorder="1" applyAlignment="1">
      <alignment horizontal="center" vertical="center"/>
    </xf>
    <xf numFmtId="0" fontId="11" fillId="0" borderId="1" xfId="6" applyFont="1" applyBorder="1" applyAlignment="1">
      <alignment horizontal="center" wrapText="1"/>
    </xf>
    <xf numFmtId="0" fontId="11" fillId="0" borderId="13" xfId="6" applyFont="1" applyBorder="1" applyAlignment="1">
      <alignment horizontal="center" wrapText="1"/>
    </xf>
    <xf numFmtId="0" fontId="0" fillId="0" borderId="19" xfId="0" applyBorder="1"/>
    <xf numFmtId="0" fontId="0" fillId="0" borderId="20" xfId="0" applyBorder="1"/>
    <xf numFmtId="0" fontId="0" fillId="0" borderId="38" xfId="0" applyBorder="1"/>
    <xf numFmtId="0" fontId="11" fillId="0" borderId="3" xfId="6" applyFont="1" applyBorder="1" applyAlignment="1">
      <alignment horizontal="center" vertical="top" wrapText="1"/>
    </xf>
    <xf numFmtId="0" fontId="11" fillId="0" borderId="4" xfId="6" applyFont="1" applyBorder="1" applyAlignment="1">
      <alignment horizontal="center" vertical="top" wrapText="1"/>
    </xf>
    <xf numFmtId="10" fontId="3" fillId="5" borderId="4" xfId="3" applyNumberFormat="1" applyFont="1" applyFill="1" applyBorder="1" applyAlignment="1">
      <alignment horizontal="center"/>
    </xf>
    <xf numFmtId="0" fontId="3" fillId="7" borderId="4" xfId="6" applyFont="1" applyFill="1" applyBorder="1" applyAlignment="1">
      <alignment horizontal="center"/>
    </xf>
    <xf numFmtId="165" fontId="3" fillId="5" borderId="4" xfId="3" applyNumberFormat="1" applyFont="1" applyFill="1" applyBorder="1" applyAlignment="1">
      <alignment horizontal="center"/>
    </xf>
    <xf numFmtId="10" fontId="3" fillId="0" borderId="4" xfId="3" applyNumberFormat="1" applyFont="1" applyBorder="1" applyAlignment="1">
      <alignment horizontal="center"/>
    </xf>
    <xf numFmtId="0" fontId="0" fillId="7" borderId="4" xfId="0" applyFill="1" applyBorder="1"/>
    <xf numFmtId="165" fontId="3" fillId="0" borderId="4" xfId="3" applyNumberFormat="1" applyFont="1" applyBorder="1" applyAlignment="1">
      <alignment horizontal="center"/>
    </xf>
    <xf numFmtId="165" fontId="3" fillId="0" borderId="4" xfId="6" applyNumberFormat="1" applyFont="1" applyBorder="1" applyAlignment="1">
      <alignment horizontal="center"/>
    </xf>
    <xf numFmtId="10" fontId="3" fillId="0" borderId="41" xfId="3" applyNumberFormat="1" applyFont="1" applyBorder="1" applyAlignment="1">
      <alignment horizontal="center"/>
    </xf>
    <xf numFmtId="167" fontId="11" fillId="5" borderId="1" xfId="4" applyNumberFormat="1" applyFont="1" applyFill="1" applyBorder="1" applyAlignment="1">
      <alignment vertical="center" wrapText="1"/>
    </xf>
    <xf numFmtId="167" fontId="14" fillId="4" borderId="1" xfId="4" applyNumberFormat="1" applyFont="1" applyFill="1" applyBorder="1" applyAlignment="1">
      <alignment horizontal="center" vertical="center" wrapText="1"/>
    </xf>
    <xf numFmtId="167" fontId="12" fillId="4" borderId="1" xfId="4" applyNumberFormat="1" applyFont="1" applyFill="1" applyBorder="1" applyAlignment="1">
      <alignment horizontal="center" vertical="center" wrapText="1"/>
    </xf>
    <xf numFmtId="167" fontId="12" fillId="4" borderId="6" xfId="4" applyNumberFormat="1" applyFont="1" applyFill="1" applyBorder="1" applyAlignment="1">
      <alignment horizontal="center" vertical="center" wrapText="1"/>
    </xf>
    <xf numFmtId="167" fontId="14" fillId="4" borderId="13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2" fillId="2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2" fontId="12" fillId="4" borderId="1" xfId="5" applyNumberFormat="1" applyFont="1" applyFill="1" applyBorder="1" applyAlignment="1">
      <alignment horizontal="center" vertical="center" wrapText="1"/>
    </xf>
    <xf numFmtId="167" fontId="12" fillId="4" borderId="1" xfId="5" applyNumberFormat="1" applyFont="1" applyFill="1" applyBorder="1" applyAlignment="1">
      <alignment horizontal="center" vertical="center" wrapText="1"/>
    </xf>
    <xf numFmtId="0" fontId="12" fillId="4" borderId="1" xfId="5" applyFont="1" applyFill="1" applyBorder="1" applyAlignment="1">
      <alignment horizontal="center" vertical="center" wrapText="1"/>
    </xf>
    <xf numFmtId="2" fontId="11" fillId="5" borderId="1" xfId="4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2" fontId="11" fillId="0" borderId="2" xfId="4" applyNumberFormat="1" applyFont="1" applyFill="1" applyBorder="1" applyAlignment="1">
      <alignment horizontal="center" vertical="center" wrapText="1"/>
    </xf>
    <xf numFmtId="0" fontId="11" fillId="4" borderId="1" xfId="5" applyFont="1" applyFill="1" applyBorder="1" applyAlignment="1">
      <alignment horizontal="center" vertical="center"/>
    </xf>
    <xf numFmtId="2" fontId="12" fillId="4" borderId="2" xfId="5" applyNumberFormat="1" applyFont="1" applyFill="1" applyBorder="1" applyAlignment="1">
      <alignment horizontal="center" vertical="center" wrapText="1"/>
    </xf>
    <xf numFmtId="2" fontId="12" fillId="4" borderId="3" xfId="5" applyNumberFormat="1" applyFont="1" applyFill="1" applyBorder="1" applyAlignment="1">
      <alignment horizontal="center" vertical="center" wrapText="1"/>
    </xf>
    <xf numFmtId="2" fontId="11" fillId="5" borderId="4" xfId="4" applyNumberFormat="1" applyFont="1" applyFill="1" applyBorder="1" applyAlignment="1">
      <alignment horizontal="left" vertical="center" wrapText="1"/>
    </xf>
    <xf numFmtId="2" fontId="11" fillId="5" borderId="6" xfId="4" applyNumberFormat="1" applyFont="1" applyFill="1" applyBorder="1" applyAlignment="1">
      <alignment horizontal="left" vertical="center" wrapText="1"/>
    </xf>
    <xf numFmtId="2" fontId="11" fillId="5" borderId="5" xfId="4" applyNumberFormat="1" applyFont="1" applyFill="1" applyBorder="1" applyAlignment="1">
      <alignment horizontal="left" vertical="center" wrapText="1"/>
    </xf>
    <xf numFmtId="2" fontId="11" fillId="0" borderId="21" xfId="4" applyNumberFormat="1" applyFont="1" applyFill="1" applyBorder="1" applyAlignment="1">
      <alignment horizontal="center" vertical="center" wrapText="1"/>
    </xf>
    <xf numFmtId="0" fontId="11" fillId="4" borderId="10" xfId="5" applyFont="1" applyFill="1" applyBorder="1" applyAlignment="1">
      <alignment horizontal="center" vertical="center"/>
    </xf>
    <xf numFmtId="0" fontId="11" fillId="4" borderId="11" xfId="5" applyFont="1" applyFill="1" applyBorder="1" applyAlignment="1">
      <alignment horizontal="center" vertical="center"/>
    </xf>
    <xf numFmtId="0" fontId="12" fillId="4" borderId="11" xfId="5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40" xfId="6" applyFont="1" applyBorder="1" applyAlignment="1">
      <alignment horizontal="center" vertical="top" wrapText="1"/>
    </xf>
    <xf numFmtId="0" fontId="11" fillId="0" borderId="7" xfId="6" applyFont="1" applyBorder="1" applyAlignment="1">
      <alignment horizontal="center" vertical="top" wrapText="1"/>
    </xf>
    <xf numFmtId="0" fontId="11" fillId="0" borderId="19" xfId="6" applyFont="1" applyBorder="1" applyAlignment="1">
      <alignment horizontal="center" vertical="top" wrapText="1"/>
    </xf>
    <xf numFmtId="0" fontId="17" fillId="6" borderId="17" xfId="6" applyFont="1" applyFill="1" applyBorder="1" applyAlignment="1">
      <alignment horizontal="center" vertical="center"/>
    </xf>
    <xf numFmtId="0" fontId="17" fillId="6" borderId="0" xfId="6" applyFont="1" applyFill="1" applyBorder="1" applyAlignment="1">
      <alignment horizontal="center" vertical="center"/>
    </xf>
    <xf numFmtId="0" fontId="11" fillId="4" borderId="39" xfId="6" applyFont="1" applyFill="1" applyBorder="1" applyAlignment="1">
      <alignment horizontal="center" vertical="top"/>
    </xf>
    <xf numFmtId="0" fontId="11" fillId="4" borderId="10" xfId="6" applyFont="1" applyFill="1" applyBorder="1" applyAlignment="1">
      <alignment horizontal="center" vertical="top"/>
    </xf>
    <xf numFmtId="0" fontId="11" fillId="4" borderId="3" xfId="6" applyFont="1" applyFill="1" applyBorder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 wrapText="1"/>
    </xf>
    <xf numFmtId="0" fontId="11" fillId="6" borderId="16" xfId="6" applyFont="1" applyFill="1" applyBorder="1" applyAlignment="1">
      <alignment horizontal="center" vertical="top" wrapText="1"/>
    </xf>
    <xf numFmtId="0" fontId="11" fillId="6" borderId="7" xfId="6" applyFont="1" applyFill="1" applyBorder="1" applyAlignment="1">
      <alignment horizontal="center" vertical="top" wrapText="1"/>
    </xf>
    <xf numFmtId="0" fontId="11" fillId="6" borderId="36" xfId="6" applyFont="1" applyFill="1" applyBorder="1" applyAlignment="1">
      <alignment horizontal="center" vertical="top"/>
    </xf>
    <xf numFmtId="0" fontId="11" fillId="6" borderId="37" xfId="6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10" xfId="6" applyFont="1" applyBorder="1" applyAlignment="1">
      <alignment horizontal="center" wrapText="1"/>
    </xf>
    <xf numFmtId="0" fontId="11" fillId="0" borderId="1" xfId="6" applyFont="1" applyBorder="1" applyAlignment="1">
      <alignment horizontal="center" wrapText="1"/>
    </xf>
    <xf numFmtId="0" fontId="11" fillId="0" borderId="12" xfId="6" applyFont="1" applyBorder="1" applyAlignment="1">
      <alignment horizontal="center" wrapText="1"/>
    </xf>
    <xf numFmtId="0" fontId="11" fillId="0" borderId="13" xfId="6" applyFont="1" applyBorder="1" applyAlignment="1">
      <alignment horizont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24" fillId="4" borderId="28" xfId="0" applyFont="1" applyFill="1" applyBorder="1" applyAlignment="1">
      <alignment horizontal="center" wrapText="1"/>
    </xf>
    <xf numFmtId="0" fontId="24" fillId="4" borderId="6" xfId="0" applyFont="1" applyFill="1" applyBorder="1" applyAlignment="1">
      <alignment horizontal="center" wrapText="1"/>
    </xf>
    <xf numFmtId="0" fontId="24" fillId="4" borderId="23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3" borderId="34" xfId="0" applyFont="1" applyFill="1" applyBorder="1" applyAlignment="1">
      <alignment horizontal="right" vertical="center"/>
    </xf>
    <xf numFmtId="0" fontId="2" fillId="3" borderId="35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1" fillId="5" borderId="2" xfId="7" applyFont="1" applyFill="1" applyBorder="1" applyAlignment="1">
      <alignment horizontal="center" vertical="center"/>
    </xf>
    <xf numFmtId="0" fontId="21" fillId="5" borderId="3" xfId="7" applyFont="1" applyFill="1" applyBorder="1" applyAlignment="1">
      <alignment horizontal="center" vertical="center"/>
    </xf>
    <xf numFmtId="0" fontId="21" fillId="5" borderId="2" xfId="7" applyFont="1" applyFill="1" applyBorder="1" applyAlignment="1">
      <alignment horizontal="center" vertical="center" wrapText="1"/>
    </xf>
    <xf numFmtId="0" fontId="21" fillId="5" borderId="3" xfId="7" applyFont="1" applyFill="1" applyBorder="1" applyAlignment="1">
      <alignment horizontal="center" vertical="center" wrapText="1"/>
    </xf>
    <xf numFmtId="4" fontId="21" fillId="5" borderId="2" xfId="7" applyNumberFormat="1" applyFont="1" applyFill="1" applyBorder="1" applyAlignment="1">
      <alignment horizontal="center" vertical="center"/>
    </xf>
    <xf numFmtId="4" fontId="21" fillId="5" borderId="3" xfId="7" applyNumberFormat="1" applyFont="1" applyFill="1" applyBorder="1" applyAlignment="1">
      <alignment horizontal="center" vertical="center"/>
    </xf>
    <xf numFmtId="4" fontId="21" fillId="5" borderId="24" xfId="7" applyNumberFormat="1" applyFont="1" applyFill="1" applyBorder="1" applyAlignment="1">
      <alignment horizontal="center" vertical="center"/>
    </xf>
    <xf numFmtId="0" fontId="11" fillId="0" borderId="11" xfId="6" applyFont="1" applyBorder="1" applyAlignment="1">
      <alignment horizontal="center" vertical="top" wrapText="1"/>
    </xf>
    <xf numFmtId="0" fontId="18" fillId="5" borderId="11" xfId="6" applyFont="1" applyFill="1" applyBorder="1" applyAlignment="1">
      <alignment horizontal="center"/>
    </xf>
    <xf numFmtId="0" fontId="3" fillId="7" borderId="11" xfId="6" applyFont="1" applyFill="1" applyBorder="1" applyAlignment="1">
      <alignment horizontal="center"/>
    </xf>
    <xf numFmtId="10" fontId="3" fillId="0" borderId="11" xfId="3" applyNumberFormat="1" applyFont="1" applyBorder="1" applyAlignment="1">
      <alignment horizontal="center"/>
    </xf>
    <xf numFmtId="165" fontId="3" fillId="0" borderId="11" xfId="3" applyNumberFormat="1" applyFont="1" applyBorder="1" applyAlignment="1">
      <alignment horizontal="center"/>
    </xf>
    <xf numFmtId="10" fontId="3" fillId="5" borderId="11" xfId="3" applyNumberFormat="1" applyFont="1" applyFill="1" applyBorder="1" applyAlignment="1">
      <alignment horizontal="center"/>
    </xf>
    <xf numFmtId="165" fontId="3" fillId="5" borderId="11" xfId="3" applyNumberFormat="1" applyFont="1" applyFill="1" applyBorder="1" applyAlignment="1">
      <alignment horizontal="center"/>
    </xf>
    <xf numFmtId="165" fontId="3" fillId="0" borderId="11" xfId="6" applyNumberFormat="1" applyFont="1" applyBorder="1" applyAlignment="1">
      <alignment horizontal="center"/>
    </xf>
    <xf numFmtId="10" fontId="3" fillId="0" borderId="14" xfId="3" applyNumberFormat="1" applyFont="1" applyBorder="1" applyAlignment="1">
      <alignment horizontal="center"/>
    </xf>
  </cellXfs>
  <cellStyles count="11">
    <cellStyle name="0,0_x000d__x000a_NA_x000d__x000a_" xfId="6"/>
    <cellStyle name="Moeda" xfId="10" builtinId="4"/>
    <cellStyle name="Normal" xfId="0" builtinId="0"/>
    <cellStyle name="Normal 15" xfId="7"/>
    <cellStyle name="Normal 2_BM 02" xfId="4"/>
    <cellStyle name="Normal 3" xfId="5"/>
    <cellStyle name="Porcentagem" xfId="3" builtinId="5"/>
    <cellStyle name="Vírgula" xfId="1" builtinId="3"/>
    <cellStyle name="Vírgula 2 2 2" xfId="8"/>
    <cellStyle name="Vírgula 3 6" xfId="9"/>
    <cellStyle name="Vírgul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1020401</xdr:colOff>
      <xdr:row>4</xdr:row>
      <xdr:rowOff>113619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114300"/>
          <a:ext cx="963251" cy="923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220808</xdr:colOff>
      <xdr:row>20</xdr:row>
      <xdr:rowOff>116899</xdr:rowOff>
    </xdr:from>
    <xdr:to>
      <xdr:col>2</xdr:col>
      <xdr:colOff>144551</xdr:colOff>
      <xdr:row>24</xdr:row>
      <xdr:rowOff>2599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483" y="4184074"/>
          <a:ext cx="3743268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cnico%20de%20Engenharia\Orcamentos\_ORC-2011\IURD%20-%20TEMPLO%20DE%20SALOM&#195;O\04)%20C_Indireto\Planilha_DI_IURD_Templo%20de%20Salomao%20-%20Rev%20Dani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LABORAT&#211;RIO%20DNA/OR&#199;AMENTO%20CTEA/CD%2001%20SDS/ANEXO%20VI%20-%20%20PLANILHAS,%20CRONOGRAMA%20F&#205;SICO-FINANCEIRO%20E%20OUTROS/ANEXO%20C%20-%20Planilhas/3.0%20LAB%20FORENSE%20_%20ACESSIBILIDADE_re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lio\composi&#231;oes%20topografias\Composi&#231;&#245;es%20topografia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lipe\TRANSP_M1\Meus%20documentos\MATADOURO%20DE%20PEIXINHOS\ORCA\OR0212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acilio\Desktop\ETA%20-%20GRAVAT&#193;\Atualiza&#231;&#227;o%20Or&#231;amento\OR&#199;AMENTO%20DA%20ETA%20GRAVAT&#193;%20-%20VELHA%20ATUALIZ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cad%202005\Urb\Radial%204-Beira%20Rio\Orca%20eletrico%20beira%20rio-operar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lio\or&#231;amentos%202010\OURICURI\or&#231;amento%20atualizado%20280110\ETA%20Ouricuri%20-%20Sistema%20de%20&#193;gua%20de%20Lavagem\Estimativa%20de%20custo\SAA%20Estimativa%20de%20Custo_Alvenaria_28_01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ro"/>
      <sheetName val="Canteiro"/>
      <sheetName val="Desp. Instal. Prov."/>
      <sheetName val="Inform., Telef., Escrit"/>
      <sheetName val="Qualidade"/>
      <sheetName val="EPI - EPC"/>
      <sheetName val="Mão de Obra Ind."/>
      <sheetName val="Insumos MO"/>
      <sheetName val=" Equipamentos"/>
      <sheetName val="Insumos Equip."/>
      <sheetName val="Consumo Energia"/>
      <sheetName val="Despesas Gerais"/>
      <sheetName val="DADOS INICIAIS"/>
      <sheetName val="RESUMO"/>
      <sheetName val="Consumo Agu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2011"/>
      <sheetName val="PLANILHA ORÇAMENTARIA"/>
      <sheetName val="MC"/>
      <sheetName val="MD"/>
      <sheetName val="CRONOGRAMA"/>
    </sheetNames>
    <sheetDataSet>
      <sheetData sheetId="0">
        <row r="1">
          <cell r="B1">
            <v>0</v>
          </cell>
        </row>
        <row r="2">
          <cell r="A2" t="str">
            <v>PREFEITURA DO RECIFE                                                                                                                                                                                  SECRETARIA DE SERVIÇOS PUBLICOS                                                                                                                                                       EMPRESA DE MANUTENÇÃO E LIMPEZA URBANA</v>
          </cell>
        </row>
        <row r="3">
          <cell r="A3" t="str">
            <v>TABELA DE PREÇOS PARA CONTRATAÇÃO DE OBRAS E SERVIÇOS DE ENGENHARIA ABRIL/2011</v>
          </cell>
        </row>
        <row r="4">
          <cell r="A4" t="str">
            <v>CODIGO</v>
          </cell>
          <cell r="B4" t="str">
            <v>NATUREZA DO SERVIÇO</v>
          </cell>
          <cell r="C4" t="str">
            <v>UN</v>
          </cell>
          <cell r="D4" t="str">
            <v>R$   UNIT. SEM BDI</v>
          </cell>
          <cell r="E4" t="str">
            <v>FONTE</v>
          </cell>
        </row>
        <row r="5">
          <cell r="A5" t="str">
            <v>16.00.000</v>
          </cell>
          <cell r="B5" t="str">
            <v>PINTURA</v>
          </cell>
        </row>
        <row r="6">
          <cell r="A6" t="str">
            <v>16.08.010</v>
          </cell>
          <cell r="B6" t="str">
            <v>PINTURA A BASE DE TINTA ACRILICA CORALPISO,NOVACOR OU SIMILAR PARA PISOS DE QUADRAS DE ES-PORTES, ESTACIONAMENTOS, PASSEIOS, ETC(02 DE-MAOS),INCLUSIVE PREPARO DA SUPERFICIE QUE DE-VE ESTAR LIMPA, SECA E ISENTA DE GORDURA, GRAXA OU MOFO.</v>
          </cell>
          <cell r="C6" t="str">
            <v>M2</v>
          </cell>
          <cell r="D6">
            <v>14.9</v>
          </cell>
          <cell r="E6" t="str">
            <v>EMLURB</v>
          </cell>
        </row>
        <row r="7">
          <cell r="A7" t="str">
            <v>16.08.100</v>
          </cell>
          <cell r="B7" t="str">
            <v>DEMARCACAO E PINTURA A BASE DE TINTA ACRILICACORALPISO, NOVACOR OU SIMILAR, COM TRINCHA DEFAIXA COM 5CM DE LARGURA PARA QUADRAS DE ESPORTES, ESTACIONAMENTOS, ETC(02 DEMAOS),INCLUSIVE PREPARO DA SUPERFICIE QUE DEVE ESTAR LIMPASECA E ISENTA DE GORDURA, GRAXA OU MOFO.</v>
          </cell>
          <cell r="C7" t="str">
            <v>M</v>
          </cell>
          <cell r="D7">
            <v>6.19</v>
          </cell>
          <cell r="E7" t="str">
            <v>EMLURB</v>
          </cell>
        </row>
        <row r="9">
          <cell r="A9" t="str">
            <v>PREÇOS MAIA MELO</v>
          </cell>
        </row>
        <row r="10">
          <cell r="A10" t="str">
            <v>26.00.000</v>
          </cell>
          <cell r="B10" t="str">
            <v>ACESSIBILIDADE</v>
          </cell>
        </row>
        <row r="11">
          <cell r="A11" t="str">
            <v>MM26.10</v>
          </cell>
          <cell r="B11" t="str">
            <v>FORNECIMENTO E COLOCAÇÃO DE  PISO TÁTIL FLÉXIVEL DE ALERTA OU DIRECIONAL EM RESINA DE PVC MEDINDO 0,25X0,25M, COLADO DIRETAMENTE SOBRE O PISO COM ADESIVO À BASE DE RESINAS POLIURETANO E EPÓXI.</v>
          </cell>
          <cell r="C11" t="str">
            <v>M²</v>
          </cell>
          <cell r="D11">
            <v>49.5</v>
          </cell>
          <cell r="E11" t="str">
            <v>MM</v>
          </cell>
        </row>
        <row r="12">
          <cell r="A12" t="str">
            <v>MM26.11</v>
          </cell>
          <cell r="B12" t="str">
            <v xml:space="preserve">FORNECIMENTO E COLOCAÇÃO DE  PISO TÁTIL RÍGIDO DE ALERTA OU DIRECIONAL EM CONCRETO MEDINDO 0,25X0,25M, ASENTADO COM MISTURA DE CIMENTO,  AREIA, CAL HIDRATADA, APLICADO DIRETAMENTE NO CONTRAPISO. </v>
          </cell>
          <cell r="C12" t="str">
            <v>M²</v>
          </cell>
          <cell r="D12">
            <v>59.55</v>
          </cell>
          <cell r="E12" t="str">
            <v>MM</v>
          </cell>
        </row>
        <row r="13">
          <cell r="A13" t="str">
            <v>MM26.20</v>
          </cell>
          <cell r="B13" t="str">
            <v>FORNECIMENTO E COLOCAÇÃO DE  PROTEÇÃO PARA PORTA EM CHAPA DE AÇO INOXIDÁVEL POLIDO PARA PROTEÇÃO CONTRA CHOQUES MECÂNICOS, Nº 22 FIXADA COM PARAFUSOS AUTO-ATARRACHANTES TIPO PANELA DE 0,80X0,40</v>
          </cell>
          <cell r="C13" t="str">
            <v xml:space="preserve">UN </v>
          </cell>
          <cell r="D13">
            <v>83.9</v>
          </cell>
          <cell r="E13" t="str">
            <v>MM</v>
          </cell>
        </row>
        <row r="14">
          <cell r="A14" t="str">
            <v>MM26.30</v>
          </cell>
          <cell r="B14" t="str">
            <v>ANEL DE BORRACHA PARA GUIA DE DEFICIENTE EM CORRIMÃO APLICADO</v>
          </cell>
          <cell r="C14" t="str">
            <v xml:space="preserve">UN </v>
          </cell>
          <cell r="D14">
            <v>29.59</v>
          </cell>
          <cell r="E14" t="str">
            <v>MM</v>
          </cell>
        </row>
        <row r="15">
          <cell r="A15" t="str">
            <v>MM26.33</v>
          </cell>
          <cell r="B15" t="str">
            <v>PLACA DE SINALIZAÇÃO PARA PORTAS EM PVC E ADESIVO VINÍLICO MEDINDO 0,80X0,20M APLICADA</v>
          </cell>
          <cell r="C15" t="str">
            <v xml:space="preserve">UN </v>
          </cell>
          <cell r="D15">
            <v>53.34</v>
          </cell>
          <cell r="E15" t="str">
            <v>MM</v>
          </cell>
        </row>
        <row r="16">
          <cell r="A16" t="str">
            <v>MM26.35</v>
          </cell>
          <cell r="B16" t="str">
            <v>ADESIVO DE ESPERA P/ CADEIRANTE (PICTOGRAMA DE PISO) MODELO 1 VINIL 3M 0,80X1,20 APLICADO.</v>
          </cell>
          <cell r="C16" t="str">
            <v xml:space="preserve">UN </v>
          </cell>
          <cell r="D16">
            <v>257.22000000000003</v>
          </cell>
          <cell r="E16" t="str">
            <v>MM</v>
          </cell>
        </row>
        <row r="17">
          <cell r="A17" t="str">
            <v>MM26.36</v>
          </cell>
          <cell r="B17" t="str">
            <v>PLACAS DE SINALIZAÇÃO EM POLICARBONATO (OU SIMILAR) COM VERSO EM AUTO-ADESIVO MEDINDO 0,21X0,10. TIPOLOGIA GRÁFICA COM RELEVO DE 1MM E DESCRIÇÃO EM BRAILLE APLICADO.</v>
          </cell>
          <cell r="C17" t="str">
            <v xml:space="preserve">UN </v>
          </cell>
          <cell r="D17">
            <v>73</v>
          </cell>
          <cell r="E17" t="str">
            <v>MM</v>
          </cell>
        </row>
        <row r="18">
          <cell r="A18" t="str">
            <v>MM26.37</v>
          </cell>
          <cell r="B18" t="str">
            <v>PLACA VISUAL 0,10X0,10M ADESIVO 3M, PARA CADEIRAS RESERVADAS</v>
          </cell>
          <cell r="C18" t="str">
            <v xml:space="preserve">UN </v>
          </cell>
          <cell r="D18">
            <v>19.920000000000002</v>
          </cell>
          <cell r="E18" t="str">
            <v>MM</v>
          </cell>
        </row>
        <row r="19">
          <cell r="A19" t="str">
            <v>MM26.38</v>
          </cell>
          <cell r="B19" t="str">
            <v>FORNECIMENTO E ASSENTAMENTO DE PLACA DE SINALIZAÇÃO VERTICAL PARA VAGAS DESTINADAS PESSOAS PORTADORA DE DEFICIÊNCIA OU COM MOBILIDADE REDUZIDA 0,50X0,70, COM POSTE EM ESTACIONAMENTOS.</v>
          </cell>
          <cell r="C19" t="str">
            <v xml:space="preserve">UN </v>
          </cell>
          <cell r="D19">
            <v>328.07</v>
          </cell>
          <cell r="E19" t="str">
            <v>MM</v>
          </cell>
        </row>
        <row r="20">
          <cell r="A20" t="str">
            <v>MM26.39</v>
          </cell>
          <cell r="B20" t="str">
            <v>FORNECIMENTO E COLOCAÇÃO DE  SINALIZAÇÃO DE PISO, ANTIDERRAPANTE E FOTOLUMINESCENTE, COM LARGURA DE 2,5CM.</v>
          </cell>
          <cell r="C20" t="str">
            <v>M</v>
          </cell>
          <cell r="D20">
            <v>85.15</v>
          </cell>
          <cell r="E20" t="str">
            <v>MM</v>
          </cell>
        </row>
      </sheetData>
      <sheetData sheetId="1"/>
      <sheetData sheetId="2">
        <row r="9">
          <cell r="A9" t="str">
            <v>16.00.000</v>
          </cell>
          <cell r="B9" t="str">
            <v>PINTURA</v>
          </cell>
        </row>
        <row r="10">
          <cell r="A10" t="str">
            <v>16.08.010</v>
          </cell>
          <cell r="B10" t="str">
            <v>PINTURA A BASE DE TINTA ACRILICA CORALPISO,NOVACOR OU SIMILAR PARA PISOS DE QUADRAS DE ES-PORTES, ESTACIONAMENTOS, PASSEIOS, ETC(02 DE-MAOS),INCLUSIVE PREPARO DA SUPERFICIE QUE DE-VE ESTAR LIMPA, SECA E ISENTA DE GORDURA, GRAXA OU MOFO.</v>
          </cell>
          <cell r="I10">
            <v>5.7799999999999994</v>
          </cell>
        </row>
        <row r="11">
          <cell r="B11" t="str">
            <v>ESTACIONAMENTO</v>
          </cell>
          <cell r="C11">
            <v>1.7</v>
          </cell>
          <cell r="D11">
            <v>1.7</v>
          </cell>
          <cell r="F11">
            <v>2</v>
          </cell>
          <cell r="G11">
            <v>5.7799999999999994</v>
          </cell>
        </row>
        <row r="12">
          <cell r="A12">
            <v>0</v>
          </cell>
          <cell r="B12" t="str">
            <v>TOTAL</v>
          </cell>
          <cell r="G12">
            <v>5.7799999999999994</v>
          </cell>
          <cell r="H12" t="str">
            <v>M2</v>
          </cell>
        </row>
        <row r="13">
          <cell r="A13">
            <v>0</v>
          </cell>
        </row>
        <row r="14">
          <cell r="A14" t="str">
            <v>16.08.100</v>
          </cell>
          <cell r="B14" t="str">
            <v>DEMARCACAO E PINTURA A BASE DE TINTA ACRILICACORALPISO, NOVACOR OU SIMILAR, COM TRINCHA DEFAIXA COM 5CM DE LARGURA PARA QUADRAS DE ESPORTES, ESTACIONAMENTOS, ETC(02 DEMAOS),INCLUSIVE PREPARO DA SUPERFICIE QUE DEVE ESTAR LIMPASECA E ISENTA DE GORDURA, GRAXA OU MOFO.</v>
          </cell>
          <cell r="H14">
            <v>0</v>
          </cell>
          <cell r="I14">
            <v>57</v>
          </cell>
        </row>
        <row r="15">
          <cell r="B15" t="str">
            <v>ESTACIONAMENTO (FAIXA AMARELA)</v>
          </cell>
          <cell r="C15">
            <v>25</v>
          </cell>
          <cell r="F15">
            <v>2</v>
          </cell>
          <cell r="G15">
            <v>50</v>
          </cell>
        </row>
        <row r="16">
          <cell r="B16" t="str">
            <v>ESTACIONAMENTO (FAIXA BRANCA)</v>
          </cell>
          <cell r="C16">
            <v>3.5</v>
          </cell>
          <cell r="F16">
            <v>2</v>
          </cell>
          <cell r="G16">
            <v>7</v>
          </cell>
        </row>
        <row r="17">
          <cell r="A17">
            <v>0</v>
          </cell>
          <cell r="B17" t="str">
            <v>TOTAL</v>
          </cell>
          <cell r="G17">
            <v>57</v>
          </cell>
          <cell r="H17" t="str">
            <v>M</v>
          </cell>
        </row>
        <row r="18">
          <cell r="A18">
            <v>0</v>
          </cell>
        </row>
        <row r="19">
          <cell r="A19" t="str">
            <v>26.00.000</v>
          </cell>
          <cell r="B19" t="str">
            <v>ACESSIBILIDADE</v>
          </cell>
        </row>
        <row r="20">
          <cell r="A20" t="str">
            <v>MM26.10</v>
          </cell>
          <cell r="B20" t="str">
            <v>FORNECIMENTO E COLOCAÇÃO DE  PISO TÁTIL FLÉXIVEL DE ALERTA OU DIRECIONAL EM RESINA DE PVC MEDINDO 0,25X0,25M, COLADO DIRETAMENTE SOBRE O PISO COM ADESIVO À BASE DE RESINAS POLIURETANO E EPÓXI.</v>
          </cell>
          <cell r="I20">
            <v>4.375</v>
          </cell>
        </row>
        <row r="21">
          <cell r="B21" t="str">
            <v>RECEPÇÃO / ESPERA</v>
          </cell>
          <cell r="C21">
            <v>17.5</v>
          </cell>
          <cell r="D21">
            <v>0.25</v>
          </cell>
          <cell r="F21">
            <v>1</v>
          </cell>
          <cell r="G21">
            <v>4.375</v>
          </cell>
        </row>
        <row r="22">
          <cell r="B22" t="str">
            <v>Total geral</v>
          </cell>
          <cell r="G22">
            <v>4.375</v>
          </cell>
          <cell r="H22" t="str">
            <v>M²</v>
          </cell>
        </row>
        <row r="23">
          <cell r="A23">
            <v>0</v>
          </cell>
        </row>
        <row r="24">
          <cell r="A24" t="str">
            <v>MM26.11</v>
          </cell>
          <cell r="B24" t="str">
            <v xml:space="preserve">FORNECIMENTO E COLOCAÇÃO DE  PISO TÁTIL RÍGIDO DE ALERTA OU DIRECIONAL EM CONCRETO MEDINDO 0,25X0,25M, ASENTADO COM MISTURA DE CIMENTO,  AREIA, CAL HIDRATADA, APLICADO DIRETAMENTE NO CONTRAPISO. </v>
          </cell>
          <cell r="I24">
            <v>11.4625</v>
          </cell>
        </row>
        <row r="25">
          <cell r="B25" t="str">
            <v>RAMPAS DE ACESSO</v>
          </cell>
          <cell r="C25">
            <v>42</v>
          </cell>
          <cell r="D25">
            <v>0.25</v>
          </cell>
          <cell r="G25">
            <v>10.5</v>
          </cell>
        </row>
        <row r="26">
          <cell r="C26">
            <v>3.85</v>
          </cell>
          <cell r="D26">
            <v>0.25</v>
          </cell>
          <cell r="G26">
            <v>0.96250000000000002</v>
          </cell>
        </row>
        <row r="27">
          <cell r="A27">
            <v>0</v>
          </cell>
          <cell r="B27" t="str">
            <v>TOTAL</v>
          </cell>
          <cell r="G27">
            <v>11.4625</v>
          </cell>
          <cell r="H27" t="str">
            <v>M²</v>
          </cell>
        </row>
        <row r="28">
          <cell r="A28">
            <v>0</v>
          </cell>
        </row>
        <row r="29">
          <cell r="A29" t="str">
            <v>MM26.20</v>
          </cell>
          <cell r="B29" t="str">
            <v>FORNECIMENTO E COLOCAÇÃO DE  PROTEÇÃO PARA PORTA EM CHAPA DE AÇO INOXIDÁVEL POLIDO PARA PROTEÇÃO CONTRA CHOQUES MECÂNICOS, Nº 22 FIXADA COM PARAFUSOS AUTO-ATARRACHANTES TIPO PANELA DE 0,80X0,40</v>
          </cell>
          <cell r="I29">
            <v>2</v>
          </cell>
        </row>
        <row r="30">
          <cell r="B30" t="str">
            <v>WC ESPECIAL</v>
          </cell>
          <cell r="F30">
            <v>2</v>
          </cell>
          <cell r="G30">
            <v>2</v>
          </cell>
        </row>
        <row r="31">
          <cell r="A31">
            <v>0</v>
          </cell>
          <cell r="B31" t="str">
            <v>TOTAL</v>
          </cell>
          <cell r="G31">
            <v>2</v>
          </cell>
          <cell r="H31" t="str">
            <v xml:space="preserve">UN </v>
          </cell>
        </row>
        <row r="32">
          <cell r="A32">
            <v>0</v>
          </cell>
        </row>
        <row r="33">
          <cell r="A33" t="str">
            <v>MM26.30</v>
          </cell>
          <cell r="B33" t="str">
            <v>ANEL DE BORRACHA PARA GUIA DE DEFICIENTE EM CORRIMÃO APLICADO</v>
          </cell>
          <cell r="I33">
            <v>18</v>
          </cell>
        </row>
        <row r="34">
          <cell r="A34">
            <v>0</v>
          </cell>
          <cell r="B34" t="str">
            <v>RAMPAS DE ACESSO</v>
          </cell>
          <cell r="F34">
            <v>18</v>
          </cell>
          <cell r="G34">
            <v>18</v>
          </cell>
        </row>
        <row r="35">
          <cell r="A35">
            <v>0</v>
          </cell>
          <cell r="B35" t="str">
            <v>TOTAL</v>
          </cell>
          <cell r="G35">
            <v>18</v>
          </cell>
          <cell r="H35" t="str">
            <v xml:space="preserve">UN </v>
          </cell>
        </row>
        <row r="36">
          <cell r="A36">
            <v>0</v>
          </cell>
        </row>
        <row r="37">
          <cell r="A37" t="str">
            <v>MM26.33</v>
          </cell>
          <cell r="B37" t="str">
            <v>PLACA DE SINALIZAÇÃO PARA PORTAS EM PVC E ADESIVO VINÍLICO MEDINDO 0,80X0,20M APLICADA</v>
          </cell>
          <cell r="I37">
            <v>1</v>
          </cell>
        </row>
        <row r="38">
          <cell r="B38" t="str">
            <v>WC ESPECIAL (UNISEX) 0,80x0,20m</v>
          </cell>
          <cell r="F38">
            <v>1</v>
          </cell>
          <cell r="G38">
            <v>1</v>
          </cell>
        </row>
        <row r="39">
          <cell r="A39">
            <v>0</v>
          </cell>
          <cell r="B39" t="str">
            <v>TOTAL</v>
          </cell>
          <cell r="G39">
            <v>1</v>
          </cell>
          <cell r="H39" t="str">
            <v xml:space="preserve">UN </v>
          </cell>
        </row>
        <row r="40">
          <cell r="A40">
            <v>0</v>
          </cell>
        </row>
        <row r="41">
          <cell r="A41" t="str">
            <v>MM26.35</v>
          </cell>
          <cell r="B41" t="str">
            <v>ADESIVO DE ESPERA P/ CADEIRANTE (PICTOGRAMA DE PISO) MODELO 1 VINIL 3M 0,80X1,20 APLICADO.</v>
          </cell>
          <cell r="I41">
            <v>1</v>
          </cell>
        </row>
        <row r="42">
          <cell r="B42" t="str">
            <v>ESPERA 1,20x0,80m</v>
          </cell>
          <cell r="F42">
            <v>1</v>
          </cell>
          <cell r="G42">
            <v>1</v>
          </cell>
        </row>
        <row r="43">
          <cell r="A43">
            <v>0</v>
          </cell>
          <cell r="B43" t="str">
            <v>TOTAL</v>
          </cell>
          <cell r="G43">
            <v>1</v>
          </cell>
          <cell r="H43" t="str">
            <v xml:space="preserve">UN </v>
          </cell>
        </row>
        <row r="44">
          <cell r="A44">
            <v>0</v>
          </cell>
        </row>
        <row r="45">
          <cell r="A45" t="str">
            <v>MM26.36</v>
          </cell>
          <cell r="B45" t="str">
            <v>PLACAS DE SINALIZAÇÃO EM POLICARBONATO (OU SIMILAR) COM VERSO EM AUTO-ADESIVO MEDINDO 0,21X0,10. TIPOLOGIA GRÁFICA COM RELEVO DE 1MM E DESCRIÇÃO EM BRAILLE APLICADO.</v>
          </cell>
          <cell r="I45">
            <v>1</v>
          </cell>
        </row>
        <row r="46">
          <cell r="B46" t="str">
            <v>WC ESPECIAL (UNISEX) 0,21x0,10m</v>
          </cell>
          <cell r="F46">
            <v>1</v>
          </cell>
          <cell r="G46">
            <v>1</v>
          </cell>
        </row>
        <row r="47">
          <cell r="A47">
            <v>0</v>
          </cell>
          <cell r="B47" t="str">
            <v>TOTAL</v>
          </cell>
          <cell r="G47">
            <v>1</v>
          </cell>
          <cell r="H47" t="str">
            <v xml:space="preserve">UN </v>
          </cell>
        </row>
        <row r="48">
          <cell r="A48">
            <v>0</v>
          </cell>
        </row>
        <row r="49">
          <cell r="A49" t="str">
            <v>MM26.37</v>
          </cell>
          <cell r="B49" t="str">
            <v>PLACA VISUAL 0,10X0,10M ADESIVO 3M, PARA CADEIRAS RESERVADAS</v>
          </cell>
          <cell r="I49">
            <v>2</v>
          </cell>
        </row>
        <row r="50">
          <cell r="B50" t="str">
            <v>BANCO DA SALA DE ESPERA (AUDITIVO) 0,10x0,10m</v>
          </cell>
          <cell r="F50">
            <v>1</v>
          </cell>
          <cell r="G50">
            <v>1</v>
          </cell>
        </row>
        <row r="51">
          <cell r="B51" t="str">
            <v>BANCO DA SALA DE ESPERA (VISUAL) 0,10x0,10m</v>
          </cell>
          <cell r="F51">
            <v>1</v>
          </cell>
          <cell r="G51">
            <v>1</v>
          </cell>
        </row>
        <row r="52">
          <cell r="A52">
            <v>0</v>
          </cell>
          <cell r="B52" t="str">
            <v>TOTAL</v>
          </cell>
          <cell r="G52">
            <v>2</v>
          </cell>
          <cell r="H52" t="str">
            <v xml:space="preserve">UN </v>
          </cell>
        </row>
        <row r="53">
          <cell r="A53">
            <v>0</v>
          </cell>
        </row>
        <row r="54">
          <cell r="A54" t="str">
            <v>MM26.38</v>
          </cell>
          <cell r="B54" t="str">
            <v>FORNECIMENTO E ASSENTAMENTO DE PLACA DE SINALIZAÇÃO VERTICAL PARA VAGAS DESTINADAS PESSOAS PORTADORA DE DEFICIÊNCIA OU COM MOBILIDADE REDUZIDA 0,50X0,70, COM POSTE EM ESTACIONAMENTOS.</v>
          </cell>
          <cell r="I54">
            <v>1</v>
          </cell>
        </row>
        <row r="55">
          <cell r="B55" t="str">
            <v>ESTACIONAMENTO</v>
          </cell>
          <cell r="C55">
            <v>1</v>
          </cell>
          <cell r="G55">
            <v>1</v>
          </cell>
        </row>
        <row r="56">
          <cell r="A56">
            <v>0</v>
          </cell>
          <cell r="B56" t="str">
            <v>TOTAL</v>
          </cell>
          <cell r="G56">
            <v>1</v>
          </cell>
          <cell r="H56" t="str">
            <v xml:space="preserve">UN </v>
          </cell>
        </row>
        <row r="57">
          <cell r="A57">
            <v>0</v>
          </cell>
        </row>
        <row r="58">
          <cell r="A58" t="str">
            <v>MM26.39</v>
          </cell>
          <cell r="B58" t="str">
            <v>FORNECIMENTO E COLOCAÇÃO DE  SINALIZAÇÃO DE PISO, ANTIDERRAPANTE E FOTOLUMINESCENTE, COM LARGURA DE 2,5CM.</v>
          </cell>
          <cell r="I58">
            <v>6.8000000000000007</v>
          </cell>
        </row>
        <row r="59">
          <cell r="B59" t="str">
            <v>ENTRADA</v>
          </cell>
          <cell r="C59">
            <v>0.4</v>
          </cell>
          <cell r="F59">
            <v>17</v>
          </cell>
          <cell r="G59">
            <v>6.8000000000000007</v>
          </cell>
        </row>
        <row r="60">
          <cell r="A60">
            <v>0</v>
          </cell>
          <cell r="B60" t="str">
            <v>TOTAL</v>
          </cell>
          <cell r="G60">
            <v>6.8000000000000007</v>
          </cell>
          <cell r="H60" t="str">
            <v>M</v>
          </cell>
        </row>
        <row r="61">
          <cell r="A61">
            <v>0</v>
          </cell>
        </row>
        <row r="63">
          <cell r="G63">
            <v>111.41750000000002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NIVCOLETOR"/>
      <sheetName val="LOCNIVDISTRIBUICAO"/>
      <sheetName val="LOCNIVADUTORA"/>
      <sheetName val="itens compesa topografia atual"/>
      <sheetName val="Levantamento Ecobatimetrico (2)"/>
      <sheetName val="Lev altimetrico de área urbana,"/>
      <sheetName val="transporte de cotas"/>
      <sheetName val="Levantamento Ecobatimetrico"/>
      <sheetName val="LEVANT. ECOBATIMETRICO DIÁRIA"/>
      <sheetName val="Sondagem a trado"/>
      <sheetName val="Ponto Geodésico"/>
      <sheetName val="loc.niv.contra."/>
      <sheetName val="Lev plan semi cadastral 1m"/>
      <sheetName val="Lev plan e cad curvas cada 0,5m"/>
      <sheetName val="FORNEQUIPE TOPOGRAFIA"/>
      <sheetName val="Lev plan das areas edif"/>
      <sheetName val="LEV PLAN"/>
      <sheetName val="LEV PLAN CL IIIPA IVPA"/>
      <sheetName val="LEV PLALTI CADASTRAL IPAC IIPAC"/>
      <sheetName val="NIVGEO_IN"/>
      <sheetName val="NIVGEOPREC4MMVK"/>
      <sheetName val="EqA poligonal VP"/>
      <sheetName val="EqA poligonal IIIP IVP"/>
      <sheetName val="EqA poligonal IP IIP"/>
      <sheetName val="CADASTRO DE INTERFERENCIA SUBT."/>
      <sheetName val="NIVGEO_IIN"/>
      <sheetName val="servico GPS"/>
      <sheetName val="Insumos"/>
      <sheetName val="SERVIÇOS BÁSICOS"/>
      <sheetName val="Dias disponíveis"/>
      <sheetName val="CUSTO GOL"/>
      <sheetName val="CUSTO KOMBI"/>
      <sheetName val="Custo computador portatil"/>
      <sheetName val="CUSTO barco"/>
      <sheetName val="CUSTO KOMB_H"/>
      <sheetName val="Custo comput. soft. impr."/>
      <sheetName val="Custo Batimetrogpssoftware"/>
      <sheetName val="memoria de cálculo Pge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A2" t="str">
            <v>01.02.01</v>
          </cell>
          <cell r="B2" t="str">
            <v>Topógrafo</v>
          </cell>
          <cell r="C2">
            <v>1944.8</v>
          </cell>
          <cell r="D2" t="str">
            <v>MÊS/H</v>
          </cell>
          <cell r="E2">
            <v>8.84</v>
          </cell>
        </row>
        <row r="3">
          <cell r="A3" t="str">
            <v>01.02.02</v>
          </cell>
          <cell r="B3" t="str">
            <v xml:space="preserve">Aux de Topografia </v>
          </cell>
          <cell r="C3">
            <v>675.4</v>
          </cell>
          <cell r="D3" t="str">
            <v>MÊS/H</v>
          </cell>
          <cell r="E3">
            <v>3.07</v>
          </cell>
        </row>
        <row r="4">
          <cell r="A4" t="str">
            <v>01.02.03</v>
          </cell>
          <cell r="B4" t="str">
            <v xml:space="preserve">Ajudante Geral (servente) </v>
          </cell>
          <cell r="C4">
            <v>552.20000000000005</v>
          </cell>
          <cell r="D4" t="str">
            <v>MÊS/H</v>
          </cell>
          <cell r="E4">
            <v>2.5099999999999998</v>
          </cell>
        </row>
        <row r="5">
          <cell r="A5" t="str">
            <v>01.02.04</v>
          </cell>
          <cell r="B5" t="str">
            <v xml:space="preserve">Coord Gabinete </v>
          </cell>
          <cell r="C5">
            <v>5880.6</v>
          </cell>
          <cell r="D5" t="str">
            <v>MÊS/H</v>
          </cell>
          <cell r="E5">
            <v>26.73</v>
          </cell>
        </row>
        <row r="6">
          <cell r="A6" t="str">
            <v>01.02.05</v>
          </cell>
          <cell r="B6" t="str">
            <v>Coord Campo</v>
          </cell>
          <cell r="C6">
            <v>5880.6</v>
          </cell>
          <cell r="D6" t="str">
            <v>MÊS/H</v>
          </cell>
          <cell r="E6">
            <v>26.73</v>
          </cell>
        </row>
        <row r="7">
          <cell r="A7" t="str">
            <v>01.02.06</v>
          </cell>
          <cell r="B7" t="str">
            <v xml:space="preserve">Cadista/calculista </v>
          </cell>
          <cell r="C7">
            <v>1254</v>
          </cell>
          <cell r="D7" t="str">
            <v>MÊS/H</v>
          </cell>
          <cell r="E7">
            <v>5.7</v>
          </cell>
        </row>
        <row r="8">
          <cell r="A8" t="str">
            <v>01.02.07</v>
          </cell>
          <cell r="B8" t="str">
            <v>Encarregado</v>
          </cell>
          <cell r="C8">
            <v>1779.8</v>
          </cell>
          <cell r="D8" t="str">
            <v>MÊS/H</v>
          </cell>
          <cell r="E8">
            <v>8.09</v>
          </cell>
        </row>
        <row r="9">
          <cell r="A9" t="str">
            <v>01.02.08</v>
          </cell>
          <cell r="B9" t="str">
            <v>Técnico Detectorista</v>
          </cell>
          <cell r="C9">
            <v>2400</v>
          </cell>
          <cell r="D9" t="str">
            <v>MÊS</v>
          </cell>
          <cell r="E9">
            <v>10.91</v>
          </cell>
        </row>
        <row r="10">
          <cell r="A10" t="str">
            <v>01.02.09</v>
          </cell>
          <cell r="B10" t="str">
            <v>Sondador</v>
          </cell>
          <cell r="C10">
            <v>734.8</v>
          </cell>
          <cell r="D10" t="str">
            <v>MÊS/H</v>
          </cell>
          <cell r="E10">
            <v>3.34</v>
          </cell>
        </row>
        <row r="11">
          <cell r="A11" t="str">
            <v>01.02.10</v>
          </cell>
          <cell r="B11" t="str">
            <v>Motorista</v>
          </cell>
          <cell r="C11">
            <v>811.8</v>
          </cell>
          <cell r="D11" t="str">
            <v>MÊS/H</v>
          </cell>
          <cell r="E11">
            <v>3.69</v>
          </cell>
        </row>
        <row r="12">
          <cell r="A12" t="str">
            <v>01.02.12</v>
          </cell>
          <cell r="B12" t="str">
            <v>Geólogo</v>
          </cell>
          <cell r="C12">
            <v>4335</v>
          </cell>
          <cell r="D12" t="str">
            <v>MÊS/H</v>
          </cell>
          <cell r="E12">
            <v>19.7</v>
          </cell>
        </row>
        <row r="13">
          <cell r="A13" t="str">
            <v>01.02.13</v>
          </cell>
          <cell r="B13" t="str">
            <v>Engenheiro Pleno/hidrografia</v>
          </cell>
          <cell r="C13">
            <v>4335</v>
          </cell>
          <cell r="D13" t="str">
            <v>MÊS/H</v>
          </cell>
          <cell r="E13">
            <v>19.7</v>
          </cell>
        </row>
        <row r="16">
          <cell r="A16" t="str">
            <v>01.03.01</v>
          </cell>
          <cell r="B16" t="str">
            <v>Veículo Gol/ Similar c/combustível– 3500 Km/mês -administração</v>
          </cell>
          <cell r="C16">
            <v>2278.8461538461538</v>
          </cell>
          <cell r="D16" t="str">
            <v>MÊS</v>
          </cell>
        </row>
        <row r="17">
          <cell r="A17" t="str">
            <v>01.03.02</v>
          </cell>
          <cell r="B17" t="str">
            <v>Veículo Kombi /similar c/combustível– 3500 Km/mês</v>
          </cell>
          <cell r="C17">
            <v>3409.5454545454545</v>
          </cell>
          <cell r="D17" t="str">
            <v>MÊS</v>
          </cell>
        </row>
        <row r="18">
          <cell r="A18" t="str">
            <v>01.03.03</v>
          </cell>
          <cell r="B18" t="str">
            <v>Veículo Gol/ Similar c/combustível– 3500 Km/mês -Campo</v>
          </cell>
          <cell r="C18">
            <v>2278.8461538461538</v>
          </cell>
          <cell r="D18" t="str">
            <v>MÊS</v>
          </cell>
        </row>
        <row r="19">
          <cell r="A19" t="str">
            <v>01.03.04</v>
          </cell>
          <cell r="B19" t="str">
            <v>Veículo Kombi /similar c/combustível</v>
          </cell>
          <cell r="C19">
            <v>16.888636363636362</v>
          </cell>
          <cell r="D19" t="str">
            <v>H</v>
          </cell>
        </row>
        <row r="20">
          <cell r="A20" t="str">
            <v>01.03.05</v>
          </cell>
          <cell r="B20" t="str">
            <v>Barco 13 pés com motor a gasolina e carreta</v>
          </cell>
          <cell r="C20">
            <v>1311.68</v>
          </cell>
          <cell r="D20" t="str">
            <v>MÊS</v>
          </cell>
        </row>
        <row r="22">
          <cell r="A22" t="str">
            <v>01.04.01</v>
          </cell>
          <cell r="B22" t="str">
            <v>GPS L1/l2(Geodésico)/Software</v>
          </cell>
          <cell r="C22">
            <v>4200</v>
          </cell>
          <cell r="D22" t="str">
            <v>MÊS</v>
          </cell>
        </row>
        <row r="23">
          <cell r="A23" t="str">
            <v>01.04.02</v>
          </cell>
          <cell r="B23" t="str">
            <v xml:space="preserve">Estação Total classe 3 (precisão angular 3”) </v>
          </cell>
          <cell r="C23">
            <v>1500</v>
          </cell>
          <cell r="D23" t="str">
            <v>MÊS</v>
          </cell>
        </row>
        <row r="24">
          <cell r="A24" t="str">
            <v>01.04.03</v>
          </cell>
          <cell r="B24" t="str">
            <v xml:space="preserve">Estação Total classe 2 (precisão angular 5”) </v>
          </cell>
          <cell r="C24">
            <v>1400</v>
          </cell>
          <cell r="D24" t="str">
            <v>MÊS</v>
          </cell>
        </row>
        <row r="25">
          <cell r="A25" t="str">
            <v>01.04.04</v>
          </cell>
          <cell r="B25" t="str">
            <v>Estação Total c/acessorios precisão mínima 7"</v>
          </cell>
          <cell r="C25">
            <v>1450</v>
          </cell>
          <cell r="D25" t="str">
            <v>MÊS</v>
          </cell>
        </row>
        <row r="26">
          <cell r="A26" t="str">
            <v>01.04.05</v>
          </cell>
          <cell r="B26" t="str">
            <v xml:space="preserve">Distanciômetro Eletrônico classe 3 </v>
          </cell>
          <cell r="C26">
            <v>890</v>
          </cell>
          <cell r="D26" t="str">
            <v>MÊS</v>
          </cell>
        </row>
        <row r="27">
          <cell r="A27" t="str">
            <v>01.04.06</v>
          </cell>
          <cell r="B27" t="str">
            <v xml:space="preserve">Teodolito classe 3 (precisão alta) </v>
          </cell>
          <cell r="C27">
            <v>690</v>
          </cell>
          <cell r="D27" t="str">
            <v>MÊS</v>
          </cell>
        </row>
        <row r="28">
          <cell r="A28" t="str">
            <v>01.04.07</v>
          </cell>
          <cell r="B28" t="str">
            <v xml:space="preserve">Teodolito classe 2 (precisão média) </v>
          </cell>
          <cell r="C28">
            <v>480</v>
          </cell>
          <cell r="D28" t="str">
            <v>MÊS</v>
          </cell>
        </row>
        <row r="29">
          <cell r="A29" t="str">
            <v>01.04.08</v>
          </cell>
          <cell r="B29" t="str">
            <v xml:space="preserve">Teodolito classe 1 (precisão baixa) </v>
          </cell>
          <cell r="C29">
            <v>360</v>
          </cell>
          <cell r="D29" t="str">
            <v>MÊS</v>
          </cell>
        </row>
        <row r="30">
          <cell r="A30" t="str">
            <v>01.04.09</v>
          </cell>
          <cell r="B30" t="str">
            <v xml:space="preserve">Nível classe 4 (precisão muito alta) </v>
          </cell>
          <cell r="C30">
            <v>600</v>
          </cell>
          <cell r="D30" t="str">
            <v>MÊS</v>
          </cell>
        </row>
        <row r="31">
          <cell r="A31" t="str">
            <v>01.04.10</v>
          </cell>
          <cell r="B31" t="str">
            <v xml:space="preserve">Nível classe 3 (precisão alta) </v>
          </cell>
          <cell r="C31">
            <v>270</v>
          </cell>
          <cell r="D31" t="str">
            <v>MÊS</v>
          </cell>
        </row>
        <row r="32">
          <cell r="A32" t="str">
            <v>01.04.11</v>
          </cell>
          <cell r="B32" t="str">
            <v xml:space="preserve">Nível classe 2 (precisão média) </v>
          </cell>
          <cell r="C32">
            <v>180</v>
          </cell>
          <cell r="D32" t="str">
            <v>MÊS</v>
          </cell>
        </row>
        <row r="33">
          <cell r="A33" t="str">
            <v>01.04.12</v>
          </cell>
          <cell r="B33" t="str">
            <v xml:space="preserve">Miras Invar </v>
          </cell>
          <cell r="C33">
            <v>150</v>
          </cell>
          <cell r="D33" t="str">
            <v>MÊS</v>
          </cell>
        </row>
        <row r="34">
          <cell r="A34" t="str">
            <v>01.04.13</v>
          </cell>
          <cell r="B34" t="str">
            <v xml:space="preserve">Micro/Software e Plotter/Impressora </v>
          </cell>
          <cell r="C34">
            <v>1723.6118999999999</v>
          </cell>
          <cell r="D34" t="str">
            <v>MÊS</v>
          </cell>
        </row>
        <row r="35">
          <cell r="A35" t="str">
            <v>01.04.14</v>
          </cell>
          <cell r="B35" t="str">
            <v xml:space="preserve">Detector eletromagnético </v>
          </cell>
          <cell r="C35">
            <v>420</v>
          </cell>
          <cell r="D35" t="str">
            <v>MÊS</v>
          </cell>
        </row>
        <row r="36">
          <cell r="A36" t="str">
            <v>01.04.15</v>
          </cell>
          <cell r="B36" t="str">
            <v xml:space="preserve">Detector de metais </v>
          </cell>
          <cell r="C36">
            <v>180</v>
          </cell>
          <cell r="D36" t="str">
            <v>MÊS</v>
          </cell>
        </row>
        <row r="37">
          <cell r="A37" t="str">
            <v>01.04.16</v>
          </cell>
          <cell r="B37" t="str">
            <v>Radio Comunicação 2 Unidades</v>
          </cell>
          <cell r="C37">
            <v>100</v>
          </cell>
          <cell r="D37" t="str">
            <v>MÊS</v>
          </cell>
        </row>
        <row r="38">
          <cell r="A38" t="str">
            <v>01.04.17</v>
          </cell>
          <cell r="B38" t="str">
            <v>Trado manual c/acessórios</v>
          </cell>
          <cell r="C38">
            <v>4</v>
          </cell>
          <cell r="D38" t="str">
            <v>H</v>
          </cell>
        </row>
        <row r="39">
          <cell r="A39" t="str">
            <v>01.04.18</v>
          </cell>
          <cell r="B39" t="str">
            <v>Ecobatímetro c/Software</v>
          </cell>
          <cell r="C39">
            <v>4500</v>
          </cell>
          <cell r="D39" t="str">
            <v>MÊS</v>
          </cell>
        </row>
        <row r="40">
          <cell r="A40" t="str">
            <v>01.04.19</v>
          </cell>
          <cell r="B40" t="str">
            <v>Micro Portatil/Software</v>
          </cell>
          <cell r="C40">
            <v>158.44581166666669</v>
          </cell>
          <cell r="D40" t="str">
            <v>MÊS</v>
          </cell>
        </row>
      </sheetData>
      <sheetData sheetId="28">
        <row r="5">
          <cell r="A5" t="str">
            <v>01.01.01</v>
          </cell>
          <cell r="B5" t="str">
            <v>Poligonais IP e IIP</v>
          </cell>
          <cell r="C5" t="str">
            <v>Equipe/dia</v>
          </cell>
        </row>
        <row r="6">
          <cell r="A6" t="str">
            <v>01.01.02</v>
          </cell>
          <cell r="B6" t="str">
            <v>Poligonais IIIP e IVP</v>
          </cell>
          <cell r="C6" t="str">
            <v>Equipe/dia</v>
          </cell>
        </row>
        <row r="7">
          <cell r="A7" t="str">
            <v>01.01.03</v>
          </cell>
          <cell r="B7" t="str">
            <v>Poligonais VP</v>
          </cell>
          <cell r="C7" t="str">
            <v>Equipe/dia</v>
          </cell>
        </row>
        <row r="8">
          <cell r="A8" t="str">
            <v>01.01.04</v>
          </cell>
          <cell r="B8" t="str">
            <v>Nivelamento geométrico de precisão 4mm Vk</v>
          </cell>
          <cell r="C8" t="str">
            <v>Equipe/dia</v>
          </cell>
        </row>
        <row r="9">
          <cell r="A9" t="str">
            <v>01.01.05</v>
          </cell>
          <cell r="B9" t="str">
            <v>Nivelamento geométrico IN</v>
          </cell>
          <cell r="C9" t="str">
            <v>Equipe/dia</v>
          </cell>
        </row>
        <row r="10">
          <cell r="A10" t="str">
            <v>01.01.06</v>
          </cell>
          <cell r="B10" t="str">
            <v>Nivelamento geométrico IIN</v>
          </cell>
          <cell r="C10" t="str">
            <v>Equipe/dia</v>
          </cell>
        </row>
        <row r="11">
          <cell r="A11" t="str">
            <v>01.01.07</v>
          </cell>
          <cell r="B11" t="str">
            <v>Levantamento topográfico planialtimétrico classe IIIPA e IV PA</v>
          </cell>
          <cell r="C11" t="str">
            <v>Equipe/dia</v>
          </cell>
        </row>
        <row r="12">
          <cell r="A12" t="str">
            <v>01.01.08</v>
          </cell>
          <cell r="B12" t="str">
            <v>Levantamento topográfico planialtimétrico cadastral I PAC e II PAC</v>
          </cell>
          <cell r="C12" t="str">
            <v>Equipe/dia</v>
          </cell>
        </row>
        <row r="13">
          <cell r="A13" t="str">
            <v>01.01.09</v>
          </cell>
          <cell r="B13" t="str">
            <v>Levantamento planimétrico</v>
          </cell>
          <cell r="C13" t="str">
            <v>Equipe/dia</v>
          </cell>
        </row>
        <row r="14">
          <cell r="A14" t="str">
            <v>01.01.10</v>
          </cell>
          <cell r="B14" t="str">
            <v>Fornecimento de equipe de topografia</v>
          </cell>
          <cell r="C14" t="str">
            <v>Equipe/dia</v>
          </cell>
        </row>
        <row r="15">
          <cell r="A15" t="str">
            <v>01.01.11</v>
          </cell>
          <cell r="B15" t="str">
            <v>Cadastro de interferência subterrânea</v>
          </cell>
          <cell r="C15" t="str">
            <v>Equipe/dia</v>
          </cell>
        </row>
        <row r="16">
          <cell r="A16" t="str">
            <v>01.01.12</v>
          </cell>
          <cell r="B16" t="str">
            <v>Serviços com GPS</v>
          </cell>
          <cell r="C16" t="str">
            <v>Equipe/dia</v>
          </cell>
        </row>
        <row r="17">
          <cell r="A17" t="str">
            <v>01.01.19</v>
          </cell>
          <cell r="B17" t="str">
            <v>Levantamento Ecobatimétrico (diária)</v>
          </cell>
          <cell r="C17" t="str">
            <v>Equipe/dia</v>
          </cell>
        </row>
        <row r="19">
          <cell r="A19" t="str">
            <v>01.01.13</v>
          </cell>
          <cell r="B19" t="str">
            <v>Levantamento Planimétrico das áreas edificadas para atualização semicadastral</v>
          </cell>
          <cell r="C19" t="str">
            <v>HA</v>
          </cell>
        </row>
        <row r="20">
          <cell r="A20" t="str">
            <v>01.01.14</v>
          </cell>
          <cell r="B20" t="str">
            <v>Levantamento Planialtimétrico e cadastral de área de travessias, estações elevatórias, estação de tratamento e reservatório, inclusive demarcação da poligonal, transporte de RN, transporte de coordenadas, implantação de testemunhos e elaboração de desenho</v>
          </cell>
          <cell r="C20" t="str">
            <v>HA</v>
          </cell>
        </row>
        <row r="21">
          <cell r="A21" t="str">
            <v>01.01.15</v>
          </cell>
          <cell r="B21" t="str">
            <v xml:space="preserve">Locação, nivelamento e contranivelamento de eixo piquetado a cada 20 metros, com faixas de largura de 20 metros, incluindo curvas de nível de metro em metro, transporte de RN e implantação de testemunho, cadastramento de interferências, desenho na escala </v>
          </cell>
          <cell r="C21" t="str">
            <v>KM</v>
          </cell>
        </row>
        <row r="22">
          <cell r="A22" t="str">
            <v>01.01.16</v>
          </cell>
          <cell r="B22" t="str">
            <v>Implantação de Ponto Geodésico em área externa, inclusive monumentalização, de acordo com as especificações técnicas do Setor de Cadastro Técnico da Compesa</v>
          </cell>
          <cell r="C22" t="str">
            <v>un</v>
          </cell>
        </row>
        <row r="23">
          <cell r="A23" t="str">
            <v>01.01.17</v>
          </cell>
          <cell r="B23" t="str">
            <v xml:space="preserve">Sondagem a Trado Manual </v>
          </cell>
          <cell r="C23" t="str">
            <v>m</v>
          </cell>
        </row>
        <row r="24">
          <cell r="A24" t="str">
            <v>01.01.18</v>
          </cell>
          <cell r="B24" t="str">
            <v>Transporte de Cotas</v>
          </cell>
          <cell r="C24" t="str">
            <v>Km</v>
          </cell>
        </row>
        <row r="25">
          <cell r="A25" t="str">
            <v>01.01.20</v>
          </cell>
          <cell r="B25" t="str">
            <v>Levantamento de seções topo ecobatimétricas</v>
          </cell>
          <cell r="C25" t="str">
            <v>m</v>
          </cell>
        </row>
        <row r="26">
          <cell r="A26" t="str">
            <v>01.01.21</v>
          </cell>
          <cell r="B26" t="str">
            <v>Levantamento semi-cadastral de área urbana, com registro dimensional de ruas (pavimentadas e não pavimentadas), meios fios, lotes, testadas dos prédios, com curvas de nível de metro em metro e escala de 1:1000</v>
          </cell>
          <cell r="C26" t="str">
            <v>ha</v>
          </cell>
        </row>
        <row r="27">
          <cell r="A27" t="str">
            <v>01.01.22</v>
          </cell>
          <cell r="B27" t="str">
            <v>Levantamento altimétrico de área urbana, com curvas de nível de metro em metro e escala 1:1000</v>
          </cell>
          <cell r="C27" t="str">
            <v>ha</v>
          </cell>
        </row>
        <row r="28">
          <cell r="A28" t="str">
            <v>01.01.23</v>
          </cell>
          <cell r="B28" t="str">
            <v xml:space="preserve">Levantamento topográfico de área com ecobatímetro em corpo d´água doce/salobra com distância entre linhas de 5m as linhas </v>
          </cell>
          <cell r="C28" t="str">
            <v>ha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021296"/>
      <sheetName val="RESUMO VAZÕES"/>
      <sheetName val="EVOL.POP.SUB-BACIA"/>
      <sheetName val="4.0-EVOL.POP.SETOR_CENTRO"/>
      <sheetName val="6.0-EVOL.POP.SETOR_C.NOVA"/>
      <sheetName val="5.0-EVOL.POP.SETOR_A.CORUJA"/>
      <sheetName val="3.0-EVOL.POP.SETOR_DELM_COHAB"/>
      <sheetName val="2.0-EVOL.POP.BAIRROS"/>
      <sheetName val="1.0-MEM.CÁLC."/>
      <sheetName val="EVOL.POP.80-07"/>
      <sheetName val="EVOL.POP.Tx.Geo."/>
      <sheetName val="EVOL.POP.80-00"/>
      <sheetName val="EVOL.CONT.TOTAL"/>
      <sheetName val="ÁREA ZONA HOM."/>
      <sheetName val="EVOL.POP.ZCUeZEU"/>
    </sheetNames>
    <definedNames>
      <definedName name="PassaExtenso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ação da Obra"/>
      <sheetName val="ETA velha"/>
      <sheetName val="ETA nova"/>
      <sheetName val="eta1"/>
      <sheetName val="tabcompesa"/>
    </sheetNames>
    <sheetDataSet>
      <sheetData sheetId="0"/>
      <sheetData sheetId="1"/>
      <sheetData sheetId="2"/>
      <sheetData sheetId="3"/>
      <sheetData sheetId="4">
        <row r="11">
          <cell r="D11" t="str">
            <v>SONDAGEM</v>
          </cell>
        </row>
        <row r="12">
          <cell r="C12">
            <v>7001010001</v>
          </cell>
          <cell r="D12" t="str">
            <v>Sondagem manual, a céu aberto, para identificação de interferências ( galerias, tubulações, etc ).</v>
          </cell>
          <cell r="E12" t="str">
            <v>M</v>
          </cell>
          <cell r="F12">
            <v>0</v>
          </cell>
          <cell r="G12">
            <v>23.75</v>
          </cell>
          <cell r="H12">
            <v>0</v>
          </cell>
          <cell r="I12">
            <v>0</v>
          </cell>
          <cell r="J12">
            <v>0</v>
          </cell>
          <cell r="K12">
            <v>23.75</v>
          </cell>
          <cell r="L12">
            <v>23.75</v>
          </cell>
          <cell r="M12">
            <v>30.88</v>
          </cell>
        </row>
        <row r="13">
          <cell r="C13">
            <v>7001010002</v>
          </cell>
          <cell r="D13" t="str">
            <v>Sondagem a percussão SPT, inclusive laudo.</v>
          </cell>
          <cell r="E13" t="str">
            <v>M</v>
          </cell>
          <cell r="F13">
            <v>4.0199999999999996</v>
          </cell>
          <cell r="G13">
            <v>28.07</v>
          </cell>
          <cell r="H13">
            <v>15.61</v>
          </cell>
          <cell r="I13">
            <v>0</v>
          </cell>
          <cell r="J13">
            <v>0</v>
          </cell>
          <cell r="K13">
            <v>47.7</v>
          </cell>
          <cell r="L13">
            <v>47.7</v>
          </cell>
          <cell r="M13">
            <v>62.01</v>
          </cell>
        </row>
        <row r="14">
          <cell r="C14">
            <v>7001010193</v>
          </cell>
          <cell r="D14" t="str">
            <v>Mobilização, transporte, instalação e desmobilização do equipamento de sondagem a percussão, inclusive deslocamento entre furos ( dentro da região metropolitana do Recife ).</v>
          </cell>
          <cell r="E14" t="str">
            <v>UD</v>
          </cell>
          <cell r="F14">
            <v>180</v>
          </cell>
          <cell r="G14">
            <v>90.56</v>
          </cell>
          <cell r="H14">
            <v>0</v>
          </cell>
          <cell r="I14">
            <v>0</v>
          </cell>
          <cell r="J14">
            <v>0</v>
          </cell>
          <cell r="K14">
            <v>270.56</v>
          </cell>
          <cell r="L14">
            <v>270.56</v>
          </cell>
          <cell r="M14">
            <v>351.73</v>
          </cell>
        </row>
        <row r="15">
          <cell r="C15">
            <v>7001010004</v>
          </cell>
          <cell r="D15" t="str">
            <v>Mobilização, transporte, instalação e desmobilização do equipamento de sondagem a percussão, inclusive deslocamento entre furos ( apenas para o trecho fora da região metropolitana do Recife ).</v>
          </cell>
          <cell r="E15" t="str">
            <v>KM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0</v>
          </cell>
          <cell r="K15">
            <v>1.5</v>
          </cell>
          <cell r="L15">
            <v>1.5</v>
          </cell>
          <cell r="M15">
            <v>1.95</v>
          </cell>
        </row>
        <row r="16">
          <cell r="K16">
            <v>0</v>
          </cell>
        </row>
        <row r="17">
          <cell r="D17" t="str">
            <v>SINALIZAÇÃO</v>
          </cell>
          <cell r="K17">
            <v>0</v>
          </cell>
        </row>
        <row r="18">
          <cell r="C18">
            <v>7001010005</v>
          </cell>
          <cell r="D18" t="str">
            <v>Sinalização aberta sem iluminação, com cavaletes em madeira, espaçados a cada 2,0 m, conforme padrão Compesa.</v>
          </cell>
          <cell r="E18" t="str">
            <v>M</v>
          </cell>
          <cell r="F18">
            <v>0</v>
          </cell>
          <cell r="G18">
            <v>1.25</v>
          </cell>
          <cell r="H18">
            <v>1.24</v>
          </cell>
          <cell r="I18">
            <v>0</v>
          </cell>
          <cell r="J18">
            <v>0</v>
          </cell>
          <cell r="K18">
            <v>2.4900000000000002</v>
          </cell>
          <cell r="L18">
            <v>2.4900000000000002</v>
          </cell>
          <cell r="M18">
            <v>3.24</v>
          </cell>
        </row>
        <row r="19">
          <cell r="C19">
            <v>7001010006</v>
          </cell>
          <cell r="D19" t="str">
            <v>Sinalização aberta com iluminação, inclusive cavaletes em madeira, espaçados a cada 2,0 m, gambiarra, lâmpadas, bocais e baldes, conforme padrão Compesa.</v>
          </cell>
          <cell r="E19" t="str">
            <v>M</v>
          </cell>
          <cell r="F19">
            <v>0</v>
          </cell>
          <cell r="G19">
            <v>1.86</v>
          </cell>
          <cell r="H19">
            <v>1.72</v>
          </cell>
          <cell r="I19">
            <v>0</v>
          </cell>
          <cell r="J19">
            <v>0</v>
          </cell>
          <cell r="K19">
            <v>3.58</v>
          </cell>
          <cell r="L19">
            <v>3.58</v>
          </cell>
          <cell r="M19">
            <v>4.6500000000000004</v>
          </cell>
        </row>
        <row r="20">
          <cell r="C20">
            <v>7001010007</v>
          </cell>
          <cell r="D20" t="str">
            <v>Sinalização tipo tapume fechado com iluminação em chapas de madeira compensada resinada de 6,0 mm de espessura e com altura de 2,20 m, inclusive gambiarra, lâmpadas, bocais e baldes, conforme padrão Compesa.</v>
          </cell>
          <cell r="E20" t="str">
            <v>M</v>
          </cell>
          <cell r="F20">
            <v>0</v>
          </cell>
          <cell r="G20">
            <v>11.69</v>
          </cell>
          <cell r="H20">
            <v>26.25</v>
          </cell>
          <cell r="I20">
            <v>0</v>
          </cell>
          <cell r="J20">
            <v>0</v>
          </cell>
          <cell r="K20">
            <v>37.94</v>
          </cell>
          <cell r="L20">
            <v>37.94</v>
          </cell>
          <cell r="M20">
            <v>49.32</v>
          </cell>
        </row>
        <row r="21">
          <cell r="C21">
            <v>7001010008</v>
          </cell>
          <cell r="D21" t="str">
            <v>Sinalização, sem iluminação, em tela tipo tapume de PVC - h = 1,20 m, inclusive base, em concreto, para sustentatação da tela, conforme padrão Compesa.</v>
          </cell>
          <cell r="E21" t="str">
            <v>M</v>
          </cell>
          <cell r="F21">
            <v>0</v>
          </cell>
          <cell r="G21">
            <v>1.02</v>
          </cell>
          <cell r="H21">
            <v>1.31</v>
          </cell>
          <cell r="I21">
            <v>0</v>
          </cell>
          <cell r="J21">
            <v>0</v>
          </cell>
          <cell r="K21">
            <v>2.33</v>
          </cell>
          <cell r="L21">
            <v>2.33</v>
          </cell>
          <cell r="M21">
            <v>3.03</v>
          </cell>
        </row>
        <row r="22">
          <cell r="C22">
            <v>7001010009</v>
          </cell>
          <cell r="D22" t="str">
            <v>Sinalização, com iluminação, em tela tipo tapume de PVC - h = 1,20 m, inclusive base, em concreto, para sustentatação da tela, gambiarra, lâmpadas, bocais e baldes, conforme padrão Compesa.</v>
          </cell>
          <cell r="E22" t="str">
            <v>M</v>
          </cell>
          <cell r="F22">
            <v>0</v>
          </cell>
          <cell r="G22">
            <v>1.52</v>
          </cell>
          <cell r="H22">
            <v>1.28</v>
          </cell>
          <cell r="I22">
            <v>0</v>
          </cell>
          <cell r="K22">
            <v>2.8</v>
          </cell>
          <cell r="L22">
            <v>2.8</v>
          </cell>
          <cell r="M22">
            <v>3.64</v>
          </cell>
        </row>
        <row r="23">
          <cell r="C23">
            <v>7001010010</v>
          </cell>
          <cell r="D23" t="str">
            <v>Isolamento da obra com fita de sinalização ( zebrada ).</v>
          </cell>
          <cell r="E23" t="str">
            <v>M</v>
          </cell>
          <cell r="F23">
            <v>0</v>
          </cell>
          <cell r="G23">
            <v>0.47</v>
          </cell>
          <cell r="H23">
            <v>0.49</v>
          </cell>
          <cell r="I23">
            <v>0</v>
          </cell>
          <cell r="K23">
            <v>0.96</v>
          </cell>
          <cell r="L23">
            <v>0.96</v>
          </cell>
          <cell r="M23">
            <v>1.25</v>
          </cell>
        </row>
        <row r="24">
          <cell r="C24">
            <v>7001010216</v>
          </cell>
          <cell r="D24" t="str">
            <v>Fornecimento e fixação de placa da obra em chapa galvanizada nº 16, conforme padrão fornecido pela Compesa.</v>
          </cell>
          <cell r="E24" t="str">
            <v>M²</v>
          </cell>
          <cell r="F24">
            <v>0.04</v>
          </cell>
          <cell r="G24">
            <v>10.08</v>
          </cell>
          <cell r="H24">
            <v>146.57</v>
          </cell>
          <cell r="I24">
            <v>0</v>
          </cell>
          <cell r="J24">
            <v>0</v>
          </cell>
          <cell r="K24">
            <v>156.69</v>
          </cell>
          <cell r="L24">
            <v>156.69</v>
          </cell>
          <cell r="M24">
            <v>203.7</v>
          </cell>
        </row>
        <row r="25">
          <cell r="K25">
            <v>0</v>
          </cell>
        </row>
        <row r="26">
          <cell r="D26" t="str">
            <v>PASSARELAS</v>
          </cell>
          <cell r="K26">
            <v>0</v>
          </cell>
        </row>
        <row r="27">
          <cell r="C27">
            <v>7001010012</v>
          </cell>
          <cell r="D27" t="str">
            <v>Passarela, em madeira, para coberta de valas para passagem de veículos.</v>
          </cell>
          <cell r="E27" t="str">
            <v>M²</v>
          </cell>
          <cell r="F27">
            <v>0</v>
          </cell>
          <cell r="G27">
            <v>1.74</v>
          </cell>
          <cell r="H27">
            <v>14.83</v>
          </cell>
          <cell r="I27">
            <v>0</v>
          </cell>
          <cell r="J27">
            <v>0</v>
          </cell>
          <cell r="K27">
            <v>16.57</v>
          </cell>
          <cell r="L27">
            <v>16.57</v>
          </cell>
          <cell r="M27">
            <v>21.54</v>
          </cell>
        </row>
        <row r="28">
          <cell r="C28">
            <v>7001010013</v>
          </cell>
          <cell r="D28" t="str">
            <v>Passarela, em madeira, para coberta de valas para passagem de pedestres.</v>
          </cell>
          <cell r="E28" t="str">
            <v>M²</v>
          </cell>
          <cell r="F28">
            <v>0</v>
          </cell>
          <cell r="G28">
            <v>1.74</v>
          </cell>
          <cell r="H28">
            <v>7.45</v>
          </cell>
          <cell r="I28">
            <v>0</v>
          </cell>
          <cell r="J28">
            <v>0</v>
          </cell>
          <cell r="K28">
            <v>9.19</v>
          </cell>
          <cell r="L28">
            <v>9.19</v>
          </cell>
          <cell r="M28">
            <v>11.95</v>
          </cell>
        </row>
        <row r="29">
          <cell r="K29">
            <v>0</v>
          </cell>
        </row>
        <row r="30">
          <cell r="D30" t="str">
            <v>LOCAÇÃO E NIVELAMENTO DE VALAS</v>
          </cell>
          <cell r="K30">
            <v>0</v>
          </cell>
        </row>
        <row r="31">
          <cell r="C31">
            <v>7001010014</v>
          </cell>
          <cell r="D31" t="str">
            <v>Locação e nivelamento de valas para adutora com uso de equipamentos topógráficos.</v>
          </cell>
          <cell r="E31" t="str">
            <v>M</v>
          </cell>
          <cell r="F31">
            <v>0</v>
          </cell>
          <cell r="G31">
            <v>1.82</v>
          </cell>
          <cell r="H31">
            <v>0</v>
          </cell>
          <cell r="I31">
            <v>0</v>
          </cell>
          <cell r="J31">
            <v>0</v>
          </cell>
          <cell r="K31">
            <v>1.82</v>
          </cell>
          <cell r="L31">
            <v>1.82</v>
          </cell>
          <cell r="M31">
            <v>2.37</v>
          </cell>
        </row>
        <row r="32">
          <cell r="C32">
            <v>7001010015</v>
          </cell>
          <cell r="D32" t="str">
            <v>Locação e nivelamento de valas para rede de distribuição com uso de equipamentos topógráficos.</v>
          </cell>
          <cell r="E32" t="str">
            <v>M</v>
          </cell>
          <cell r="F32">
            <v>0</v>
          </cell>
          <cell r="G32">
            <v>1.0900000000000001</v>
          </cell>
          <cell r="H32">
            <v>0</v>
          </cell>
          <cell r="I32">
            <v>0</v>
          </cell>
          <cell r="J32">
            <v>0</v>
          </cell>
          <cell r="K32">
            <v>1.0900000000000001</v>
          </cell>
          <cell r="L32">
            <v>1.0900000000000001</v>
          </cell>
          <cell r="M32">
            <v>1.42</v>
          </cell>
        </row>
        <row r="33">
          <cell r="C33">
            <v>7001010016</v>
          </cell>
          <cell r="D33" t="str">
            <v>Locação e nivelamento de valas para coletor com uso de equipamentos topógráficos.</v>
          </cell>
          <cell r="E33" t="str">
            <v>M</v>
          </cell>
          <cell r="F33">
            <v>0</v>
          </cell>
          <cell r="G33">
            <v>2.9</v>
          </cell>
          <cell r="H33">
            <v>0</v>
          </cell>
          <cell r="I33">
            <v>0</v>
          </cell>
          <cell r="J33">
            <v>0</v>
          </cell>
          <cell r="K33">
            <v>2.9</v>
          </cell>
          <cell r="L33">
            <v>2.9</v>
          </cell>
          <cell r="M33">
            <v>3.77</v>
          </cell>
        </row>
        <row r="34">
          <cell r="C34">
            <v>7001010017</v>
          </cell>
          <cell r="D34" t="str">
            <v>Locação de valas para rede de distribuição ou adutora em  área urbana  ( com utilização de cal ou produto similar ).</v>
          </cell>
          <cell r="E34" t="str">
            <v>M</v>
          </cell>
          <cell r="F34">
            <v>0</v>
          </cell>
          <cell r="G34">
            <v>0.69</v>
          </cell>
          <cell r="H34">
            <v>0.09</v>
          </cell>
          <cell r="I34">
            <v>0</v>
          </cell>
          <cell r="J34">
            <v>0</v>
          </cell>
          <cell r="K34">
            <v>0.78</v>
          </cell>
          <cell r="L34">
            <v>0.78</v>
          </cell>
          <cell r="M34">
            <v>1.01</v>
          </cell>
        </row>
        <row r="35">
          <cell r="K35">
            <v>0</v>
          </cell>
        </row>
        <row r="36">
          <cell r="D36" t="str">
            <v>LOCAÇÃO E DEMARCAÇÃO</v>
          </cell>
          <cell r="K36">
            <v>0</v>
          </cell>
        </row>
        <row r="37">
          <cell r="C37">
            <v>7001010018</v>
          </cell>
          <cell r="D37" t="str">
            <v>Locação da obra ( com uso de gabarito de madeira ).</v>
          </cell>
          <cell r="E37" t="str">
            <v>M²</v>
          </cell>
          <cell r="F37">
            <v>0</v>
          </cell>
          <cell r="G37">
            <v>1.81</v>
          </cell>
          <cell r="H37">
            <v>1.08</v>
          </cell>
          <cell r="I37">
            <v>0</v>
          </cell>
          <cell r="J37">
            <v>0</v>
          </cell>
          <cell r="K37">
            <v>2.89</v>
          </cell>
          <cell r="L37">
            <v>2.89</v>
          </cell>
          <cell r="M37">
            <v>3.76</v>
          </cell>
        </row>
        <row r="38">
          <cell r="K38">
            <v>0</v>
          </cell>
        </row>
        <row r="39">
          <cell r="D39" t="str">
            <v>TRABALHOS EM TERRA</v>
          </cell>
          <cell r="K39">
            <v>0</v>
          </cell>
        </row>
        <row r="40">
          <cell r="K40">
            <v>0</v>
          </cell>
        </row>
        <row r="41">
          <cell r="D41" t="str">
            <v>ESCAVAÇÃO MANUAL EM MATERIAL DE PRIMEIRA E/ OU SEGUNDA CATEGORIA</v>
          </cell>
        </row>
        <row r="42">
          <cell r="C42">
            <v>7001020001</v>
          </cell>
          <cell r="D42" t="str">
            <v>Escavação manual de valas em material de 1ª e/ou 2ª categorias até 2,0 m de profundidade.</v>
          </cell>
          <cell r="E42" t="str">
            <v xml:space="preserve">M³   </v>
          </cell>
          <cell r="F42">
            <v>0</v>
          </cell>
          <cell r="G42">
            <v>19.32</v>
          </cell>
          <cell r="H42">
            <v>0</v>
          </cell>
          <cell r="I42">
            <v>0</v>
          </cell>
          <cell r="J42">
            <v>0</v>
          </cell>
          <cell r="K42">
            <v>19.32</v>
          </cell>
          <cell r="L42">
            <v>19.32</v>
          </cell>
          <cell r="M42">
            <v>25.12</v>
          </cell>
        </row>
        <row r="43">
          <cell r="C43">
            <v>7001020002</v>
          </cell>
          <cell r="D43" t="str">
            <v>Escavação manual de valas em material de 1ª e/ou 2ª categorias acima de 2,00 m e até 4,00 m de profundidade.</v>
          </cell>
          <cell r="E43" t="str">
            <v xml:space="preserve">M³   </v>
          </cell>
          <cell r="F43">
            <v>0</v>
          </cell>
          <cell r="G43">
            <v>23.06</v>
          </cell>
          <cell r="H43">
            <v>0</v>
          </cell>
          <cell r="I43">
            <v>0</v>
          </cell>
          <cell r="J43">
            <v>0</v>
          </cell>
          <cell r="K43">
            <v>23.06</v>
          </cell>
          <cell r="L43">
            <v>23.06</v>
          </cell>
          <cell r="M43">
            <v>29.98</v>
          </cell>
        </row>
        <row r="44">
          <cell r="C44">
            <v>7001020003</v>
          </cell>
          <cell r="D44" t="str">
            <v>Escavação manual de valas em material de 1ª e/ou 2ª categorias acima de 4,00 m e até 6,00 m de profundidade.</v>
          </cell>
          <cell r="E44" t="str">
            <v xml:space="preserve">M³   </v>
          </cell>
          <cell r="F44">
            <v>0</v>
          </cell>
          <cell r="G44">
            <v>26.74</v>
          </cell>
          <cell r="H44">
            <v>0</v>
          </cell>
          <cell r="I44">
            <v>0</v>
          </cell>
          <cell r="J44">
            <v>0</v>
          </cell>
          <cell r="K44">
            <v>26.74</v>
          </cell>
          <cell r="L44">
            <v>26.74</v>
          </cell>
          <cell r="M44">
            <v>34.76</v>
          </cell>
        </row>
        <row r="45">
          <cell r="C45">
            <v>7001020004</v>
          </cell>
          <cell r="D45" t="str">
            <v>Escavação manual, em campo aberto, em material de 1ª e/ou 2ª categorias até 2,0 m de profundidade.</v>
          </cell>
          <cell r="E45" t="str">
            <v xml:space="preserve">M³   </v>
          </cell>
          <cell r="F45">
            <v>0</v>
          </cell>
          <cell r="G45">
            <v>17.41</v>
          </cell>
          <cell r="H45">
            <v>0</v>
          </cell>
          <cell r="I45">
            <v>0</v>
          </cell>
          <cell r="J45">
            <v>0</v>
          </cell>
          <cell r="K45">
            <v>17.41</v>
          </cell>
          <cell r="L45">
            <v>17.41</v>
          </cell>
          <cell r="M45">
            <v>22.63</v>
          </cell>
        </row>
        <row r="46">
          <cell r="C46">
            <v>7001020005</v>
          </cell>
          <cell r="D46" t="str">
            <v>Escavação manual, em campo aberto, em material de 1ª e/ou 2ª categorias acima de 2,00 m e até 4,00 m de profundidade.</v>
          </cell>
          <cell r="E46" t="str">
            <v xml:space="preserve">M³   </v>
          </cell>
          <cell r="F46">
            <v>0</v>
          </cell>
          <cell r="G46">
            <v>20.74</v>
          </cell>
          <cell r="H46">
            <v>0</v>
          </cell>
          <cell r="I46">
            <v>0</v>
          </cell>
          <cell r="J46">
            <v>0</v>
          </cell>
          <cell r="K46">
            <v>20.74</v>
          </cell>
          <cell r="L46">
            <v>20.74</v>
          </cell>
          <cell r="M46">
            <v>26.96</v>
          </cell>
        </row>
        <row r="47">
          <cell r="C47">
            <v>7001020006</v>
          </cell>
          <cell r="D47" t="str">
            <v>Escavação manual, em campo aberto, em material de 1ª e/ou 2ª categorias acima de 4,00 m e até 6,00 m de profundidade.</v>
          </cell>
          <cell r="E47" t="str">
            <v xml:space="preserve">M³   </v>
          </cell>
          <cell r="F47">
            <v>0</v>
          </cell>
          <cell r="G47">
            <v>24.07</v>
          </cell>
          <cell r="H47">
            <v>0</v>
          </cell>
          <cell r="I47">
            <v>0</v>
          </cell>
          <cell r="J47">
            <v>0</v>
          </cell>
          <cell r="K47">
            <v>24.07</v>
          </cell>
          <cell r="L47">
            <v>24.07</v>
          </cell>
          <cell r="M47">
            <v>31.29</v>
          </cell>
        </row>
        <row r="48">
          <cell r="K48">
            <v>0</v>
          </cell>
        </row>
        <row r="49">
          <cell r="D49" t="str">
            <v>ESCAVAÇÃO EM ROCHA</v>
          </cell>
          <cell r="K49">
            <v>0</v>
          </cell>
        </row>
        <row r="50">
          <cell r="C50">
            <v>7001020007</v>
          </cell>
          <cell r="D50" t="str">
            <v>Escavação em material de 3ª categoria ( rocha ), campo aberto, até 2,00 m de profundidade com explosivos, inclusive abafamento.</v>
          </cell>
          <cell r="E50" t="str">
            <v xml:space="preserve">M³   </v>
          </cell>
          <cell r="F50">
            <v>2.35</v>
          </cell>
          <cell r="G50">
            <v>11.58</v>
          </cell>
          <cell r="H50">
            <v>47.73</v>
          </cell>
          <cell r="I50">
            <v>0</v>
          </cell>
          <cell r="J50">
            <v>0</v>
          </cell>
          <cell r="K50">
            <v>61.66</v>
          </cell>
          <cell r="L50">
            <v>61.66</v>
          </cell>
          <cell r="M50">
            <v>80.16</v>
          </cell>
        </row>
        <row r="51">
          <cell r="C51">
            <v>7001020008</v>
          </cell>
          <cell r="D51" t="str">
            <v>Escavação em material de 3ª categoria ( rocha ), campo aberto, acima de 2,00 m e até 4,00 m de profundidade com explosivos, inclusive abafamento.</v>
          </cell>
          <cell r="E51" t="str">
            <v xml:space="preserve">M³   </v>
          </cell>
          <cell r="F51">
            <v>3.07</v>
          </cell>
          <cell r="G51">
            <v>11.58</v>
          </cell>
          <cell r="H51">
            <v>47.73</v>
          </cell>
          <cell r="I51">
            <v>0</v>
          </cell>
          <cell r="J51">
            <v>0</v>
          </cell>
          <cell r="K51">
            <v>62.38</v>
          </cell>
          <cell r="L51">
            <v>62.38</v>
          </cell>
          <cell r="M51">
            <v>81.09</v>
          </cell>
        </row>
        <row r="52">
          <cell r="C52">
            <v>7001020009</v>
          </cell>
          <cell r="D52" t="str">
            <v>Escavação em material de 3ª categoria ( rocha ), campo aberto, acima de 4,00 m e até 6,00 m de profundidade com explosivos, inclusive abafamento.</v>
          </cell>
          <cell r="E52" t="str">
            <v xml:space="preserve">M³   </v>
          </cell>
          <cell r="F52">
            <v>3.52</v>
          </cell>
          <cell r="G52">
            <v>11.58</v>
          </cell>
          <cell r="H52">
            <v>47.73</v>
          </cell>
          <cell r="I52">
            <v>0</v>
          </cell>
          <cell r="J52">
            <v>0</v>
          </cell>
          <cell r="K52">
            <v>62.83</v>
          </cell>
          <cell r="L52">
            <v>62.83</v>
          </cell>
          <cell r="M52">
            <v>81.680000000000007</v>
          </cell>
        </row>
        <row r="53">
          <cell r="C53">
            <v>7001020010</v>
          </cell>
          <cell r="D53" t="str">
            <v>Escavação de valas em material de 3ª categoria ( rocha ) até 2,00 m de profundidade com explosivos, inclusive abafamento.</v>
          </cell>
          <cell r="E53" t="str">
            <v xml:space="preserve">M³   </v>
          </cell>
          <cell r="F53">
            <v>7.35</v>
          </cell>
          <cell r="G53">
            <v>11.58</v>
          </cell>
          <cell r="H53">
            <v>47.73</v>
          </cell>
          <cell r="I53">
            <v>0</v>
          </cell>
          <cell r="J53">
            <v>0</v>
          </cell>
          <cell r="K53">
            <v>66.66</v>
          </cell>
          <cell r="L53">
            <v>66.66</v>
          </cell>
          <cell r="M53">
            <v>86.66</v>
          </cell>
        </row>
        <row r="54">
          <cell r="C54">
            <v>7001020011</v>
          </cell>
          <cell r="D54" t="str">
            <v>Escavação de valas em material de 3ª categoria ( rocha ) acima de 2,00 m e até 4,00 m de profundidade com explosivos, inclusive abafamento.</v>
          </cell>
          <cell r="E54" t="str">
            <v xml:space="preserve">M³   </v>
          </cell>
          <cell r="F54">
            <v>10.16</v>
          </cell>
          <cell r="G54">
            <v>11.89</v>
          </cell>
          <cell r="H54">
            <v>47.73</v>
          </cell>
          <cell r="I54">
            <v>0</v>
          </cell>
          <cell r="J54">
            <v>0</v>
          </cell>
          <cell r="K54">
            <v>69.78</v>
          </cell>
          <cell r="L54">
            <v>69.78</v>
          </cell>
          <cell r="M54">
            <v>90.71</v>
          </cell>
        </row>
        <row r="55">
          <cell r="C55">
            <v>7001020012</v>
          </cell>
          <cell r="D55" t="str">
            <v>Escavação de valas em material de 3ª categoria ( rocha ) acima de 4,00 m e até 6,00 m de profundidade com explosivos, inclusive abafamento.</v>
          </cell>
          <cell r="E55" t="str">
            <v xml:space="preserve">M³   </v>
          </cell>
          <cell r="F55">
            <v>12.41</v>
          </cell>
          <cell r="G55">
            <v>12.18</v>
          </cell>
          <cell r="H55">
            <v>47.73</v>
          </cell>
          <cell r="I55">
            <v>0</v>
          </cell>
          <cell r="J55">
            <v>0</v>
          </cell>
          <cell r="K55">
            <v>72.319999999999993</v>
          </cell>
          <cell r="L55">
            <v>72.319999999999993</v>
          </cell>
          <cell r="M55">
            <v>94.02</v>
          </cell>
        </row>
        <row r="56">
          <cell r="K56">
            <v>0</v>
          </cell>
        </row>
        <row r="57">
          <cell r="D57" t="str">
            <v>ESCAVAÇÃO MECANIZADA</v>
          </cell>
        </row>
        <row r="58">
          <cell r="C58">
            <v>7001020013</v>
          </cell>
          <cell r="D58" t="str">
            <v>Escavação mecanizada de valas em material de 1ª e/ou 2ª categorias até 2,00 m de profundidade.</v>
          </cell>
          <cell r="E58" t="str">
            <v xml:space="preserve">M³   </v>
          </cell>
          <cell r="F58">
            <v>4.3600000000000003</v>
          </cell>
          <cell r="G58">
            <v>0.47</v>
          </cell>
          <cell r="H58">
            <v>0</v>
          </cell>
          <cell r="I58">
            <v>0</v>
          </cell>
          <cell r="J58">
            <v>0</v>
          </cell>
          <cell r="K58">
            <v>4.83</v>
          </cell>
          <cell r="L58">
            <v>4.83</v>
          </cell>
          <cell r="M58">
            <v>6.28</v>
          </cell>
        </row>
        <row r="59">
          <cell r="C59">
            <v>7001020014</v>
          </cell>
          <cell r="D59" t="str">
            <v>Escavação mecanizada de valas em material de 1ª e/ou 2ª categorias acima de 2,00 m  e até 4,00 m de profundidade.</v>
          </cell>
          <cell r="E59" t="str">
            <v xml:space="preserve">M³   </v>
          </cell>
          <cell r="F59">
            <v>6</v>
          </cell>
          <cell r="G59">
            <v>0.65</v>
          </cell>
          <cell r="H59">
            <v>0</v>
          </cell>
          <cell r="I59">
            <v>0</v>
          </cell>
          <cell r="J59">
            <v>0</v>
          </cell>
          <cell r="K59">
            <v>6.65</v>
          </cell>
          <cell r="L59">
            <v>6.65</v>
          </cell>
          <cell r="M59">
            <v>8.65</v>
          </cell>
        </row>
        <row r="60">
          <cell r="C60">
            <v>7001020015</v>
          </cell>
          <cell r="D60" t="str">
            <v>Escavação mecanizada de valas em material de 1ª e/ou 2ª categorias acima de 4,00 m e até 6,00 m de profundidade.</v>
          </cell>
          <cell r="E60" t="str">
            <v xml:space="preserve">M³   </v>
          </cell>
          <cell r="F60">
            <v>8.7200000000000006</v>
          </cell>
          <cell r="G60">
            <v>0.96</v>
          </cell>
          <cell r="H60">
            <v>0</v>
          </cell>
          <cell r="I60">
            <v>0</v>
          </cell>
          <cell r="J60">
            <v>0</v>
          </cell>
          <cell r="K60">
            <v>9.68</v>
          </cell>
          <cell r="L60">
            <v>9.68</v>
          </cell>
          <cell r="M60">
            <v>12.58</v>
          </cell>
        </row>
        <row r="61">
          <cell r="C61">
            <v>7001020016</v>
          </cell>
          <cell r="D61" t="str">
            <v>Escavação mecanizada em campo aberto em material de 1ª e/ou 2ª categorias até 2,00 m de profundidade.</v>
          </cell>
          <cell r="E61" t="str">
            <v>M³</v>
          </cell>
          <cell r="F61">
            <v>1.54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1.54</v>
          </cell>
          <cell r="L61">
            <v>1.54</v>
          </cell>
          <cell r="M61">
            <v>2</v>
          </cell>
        </row>
        <row r="62">
          <cell r="C62">
            <v>7001020017</v>
          </cell>
          <cell r="D62" t="str">
            <v>Escavação mecanizada em campo aberto em material de 1ª e/ou 2ª categorias acima de 2,00 m e até 4,00 m de profundidade.</v>
          </cell>
          <cell r="E62" t="str">
            <v>M³</v>
          </cell>
          <cell r="F62">
            <v>1.79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1.79</v>
          </cell>
          <cell r="L62">
            <v>1.79</v>
          </cell>
          <cell r="M62">
            <v>2.33</v>
          </cell>
        </row>
        <row r="63">
          <cell r="C63">
            <v>7001020018</v>
          </cell>
          <cell r="D63" t="str">
            <v>Escavação mecanizada em campo aberto em material de 1ª e/ou 2ª categorias acima de 4,00 m e até 6,00 m de profundidade.</v>
          </cell>
          <cell r="E63" t="str">
            <v>M³</v>
          </cell>
          <cell r="F63">
            <v>2.17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2.17</v>
          </cell>
          <cell r="L63">
            <v>2.17</v>
          </cell>
          <cell r="M63">
            <v>2.82</v>
          </cell>
        </row>
        <row r="64">
          <cell r="C64">
            <v>7001020019</v>
          </cell>
          <cell r="D64" t="str">
            <v>Escavação, carga, transporte de solo mole - DMT: ( 0 até 200 ) m.</v>
          </cell>
          <cell r="E64" t="str">
            <v>M³</v>
          </cell>
          <cell r="F64">
            <v>5.61</v>
          </cell>
          <cell r="G64">
            <v>0.5</v>
          </cell>
          <cell r="H64">
            <v>0</v>
          </cell>
          <cell r="I64">
            <v>0</v>
          </cell>
          <cell r="J64">
            <v>0</v>
          </cell>
          <cell r="K64">
            <v>6.11</v>
          </cell>
          <cell r="L64">
            <v>6.11</v>
          </cell>
          <cell r="M64">
            <v>7.94</v>
          </cell>
        </row>
        <row r="65">
          <cell r="C65">
            <v>7001020020</v>
          </cell>
          <cell r="D65" t="str">
            <v>Escavação, carga, transporte de solo mole - DMT: ( 201 até 400 ) m.</v>
          </cell>
          <cell r="E65" t="str">
            <v>M³</v>
          </cell>
          <cell r="F65">
            <v>6.12</v>
          </cell>
          <cell r="G65">
            <v>0.5</v>
          </cell>
          <cell r="H65">
            <v>0</v>
          </cell>
          <cell r="I65">
            <v>0</v>
          </cell>
          <cell r="J65">
            <v>0</v>
          </cell>
          <cell r="K65">
            <v>6.62</v>
          </cell>
          <cell r="L65">
            <v>6.62</v>
          </cell>
          <cell r="M65">
            <v>8.61</v>
          </cell>
        </row>
        <row r="66">
          <cell r="C66">
            <v>7001020021</v>
          </cell>
          <cell r="D66" t="str">
            <v>Escavação, carga, transporte de solo mole - DMT: ( 401 até 600 ) m.</v>
          </cell>
          <cell r="E66" t="str">
            <v>M³</v>
          </cell>
          <cell r="F66">
            <v>6.34</v>
          </cell>
          <cell r="G66">
            <v>0.5</v>
          </cell>
          <cell r="H66">
            <v>0</v>
          </cell>
          <cell r="I66">
            <v>0</v>
          </cell>
          <cell r="J66">
            <v>0</v>
          </cell>
          <cell r="K66">
            <v>6.84</v>
          </cell>
          <cell r="L66">
            <v>6.84</v>
          </cell>
          <cell r="M66">
            <v>8.89</v>
          </cell>
        </row>
        <row r="67">
          <cell r="C67">
            <v>7001020022</v>
          </cell>
          <cell r="D67" t="str">
            <v>Escavação, carga, transporte de solo mole - DMT: ( 601 até 800 ) m.</v>
          </cell>
          <cell r="E67" t="str">
            <v>M³</v>
          </cell>
          <cell r="F67">
            <v>6.59</v>
          </cell>
          <cell r="G67">
            <v>0.5</v>
          </cell>
          <cell r="H67">
            <v>0</v>
          </cell>
          <cell r="I67">
            <v>0</v>
          </cell>
          <cell r="J67">
            <v>0</v>
          </cell>
          <cell r="K67">
            <v>7.09</v>
          </cell>
          <cell r="L67">
            <v>7.09</v>
          </cell>
          <cell r="M67">
            <v>9.2200000000000006</v>
          </cell>
        </row>
        <row r="68">
          <cell r="C68">
            <v>7001020023</v>
          </cell>
          <cell r="D68" t="str">
            <v>Escavação, carga, transporte de solo mole - DMT: ( 801 até 1.000 ) m.</v>
          </cell>
          <cell r="E68" t="str">
            <v>M³</v>
          </cell>
          <cell r="F68">
            <v>6.9</v>
          </cell>
          <cell r="G68">
            <v>0.5</v>
          </cell>
          <cell r="H68">
            <v>0</v>
          </cell>
          <cell r="I68">
            <v>0</v>
          </cell>
          <cell r="J68">
            <v>0</v>
          </cell>
          <cell r="K68">
            <v>7.4</v>
          </cell>
          <cell r="L68">
            <v>7.4</v>
          </cell>
          <cell r="M68">
            <v>9.6199999999999992</v>
          </cell>
        </row>
        <row r="69">
          <cell r="K69">
            <v>0</v>
          </cell>
        </row>
        <row r="70">
          <cell r="D70" t="str">
            <v>REMOÇÃO DO MATERIAL ESCAVADO</v>
          </cell>
          <cell r="K70">
            <v>0</v>
          </cell>
        </row>
        <row r="71">
          <cell r="D71" t="str">
            <v>Remoção com carga manual:</v>
          </cell>
          <cell r="K71">
            <v>0</v>
          </cell>
        </row>
        <row r="72">
          <cell r="C72">
            <v>7001020024</v>
          </cell>
          <cell r="D72" t="str">
            <v>Remoção do material escavado em caminhão basculante, até 1,0 km, inclusive carga manual e descarga ( medido no corte ).</v>
          </cell>
          <cell r="E72" t="str">
            <v>M³</v>
          </cell>
          <cell r="F72">
            <v>18.579999999999998</v>
          </cell>
          <cell r="G72">
            <v>4.46</v>
          </cell>
          <cell r="H72">
            <v>0</v>
          </cell>
          <cell r="I72">
            <v>0</v>
          </cell>
          <cell r="J72">
            <v>0</v>
          </cell>
          <cell r="K72">
            <v>23.04</v>
          </cell>
          <cell r="L72">
            <v>23.04</v>
          </cell>
          <cell r="M72">
            <v>29.95</v>
          </cell>
        </row>
        <row r="73">
          <cell r="C73">
            <v>7001020025</v>
          </cell>
          <cell r="D73" t="str">
            <v>Remoção do material escavado em caminhão basculante, até 2,0 km, inclusive carga manual e descarga  (medido no corte ).</v>
          </cell>
          <cell r="E73" t="str">
            <v>M³</v>
          </cell>
          <cell r="F73">
            <v>18.989999999999998</v>
          </cell>
          <cell r="G73">
            <v>4.46</v>
          </cell>
          <cell r="H73">
            <v>0</v>
          </cell>
          <cell r="I73">
            <v>0</v>
          </cell>
          <cell r="J73">
            <v>0</v>
          </cell>
          <cell r="K73">
            <v>23.45</v>
          </cell>
          <cell r="L73">
            <v>23.45</v>
          </cell>
          <cell r="M73">
            <v>30.49</v>
          </cell>
        </row>
        <row r="74">
          <cell r="C74">
            <v>7001020026</v>
          </cell>
          <cell r="D74" t="str">
            <v>Remoção do material escavado em caminhão basculante, até 4,0 km, inclusive carga manual e descarga  ( medido no corte ).</v>
          </cell>
          <cell r="E74" t="str">
            <v>M³</v>
          </cell>
          <cell r="F74">
            <v>19.82</v>
          </cell>
          <cell r="G74">
            <v>4.46</v>
          </cell>
          <cell r="H74">
            <v>0</v>
          </cell>
          <cell r="I74">
            <v>0</v>
          </cell>
          <cell r="J74">
            <v>0</v>
          </cell>
          <cell r="K74">
            <v>24.28</v>
          </cell>
          <cell r="L74">
            <v>24.28</v>
          </cell>
          <cell r="M74">
            <v>31.56</v>
          </cell>
        </row>
        <row r="75">
          <cell r="C75">
            <v>7001020027</v>
          </cell>
          <cell r="D75" t="str">
            <v>Remoção do material escavado em caminhão basculante, até 6,0 km, inclusive carga manual e descarga  ( medido no corte ).</v>
          </cell>
          <cell r="E75" t="str">
            <v>M³</v>
          </cell>
          <cell r="F75">
            <v>20.64</v>
          </cell>
          <cell r="G75">
            <v>4.46</v>
          </cell>
          <cell r="H75">
            <v>0</v>
          </cell>
          <cell r="I75">
            <v>0</v>
          </cell>
          <cell r="J75">
            <v>0</v>
          </cell>
          <cell r="K75">
            <v>25.1</v>
          </cell>
          <cell r="L75">
            <v>25.1</v>
          </cell>
          <cell r="M75">
            <v>32.630000000000003</v>
          </cell>
        </row>
        <row r="76">
          <cell r="C76">
            <v>7001020028</v>
          </cell>
          <cell r="D76" t="str">
            <v>Remoção do material escavado em caminhão basculante, até 8,0 km, inclusive carga manual e descarga  (medido no corte ).</v>
          </cell>
          <cell r="E76" t="str">
            <v>M³</v>
          </cell>
          <cell r="F76">
            <v>21.48</v>
          </cell>
          <cell r="G76">
            <v>4.46</v>
          </cell>
          <cell r="H76">
            <v>0</v>
          </cell>
          <cell r="I76">
            <v>0</v>
          </cell>
          <cell r="J76">
            <v>0</v>
          </cell>
          <cell r="K76">
            <v>25.94</v>
          </cell>
          <cell r="L76">
            <v>25.94</v>
          </cell>
          <cell r="M76">
            <v>33.72</v>
          </cell>
        </row>
        <row r="77">
          <cell r="C77">
            <v>7001020029</v>
          </cell>
          <cell r="D77" t="str">
            <v>Remoção do material escavado em caminhão basculante, até 10,0 km, inclusive carga manual e descarga  ( medido no corte ).</v>
          </cell>
          <cell r="E77" t="str">
            <v>M³</v>
          </cell>
          <cell r="F77">
            <v>22.29</v>
          </cell>
          <cell r="G77">
            <v>4.46</v>
          </cell>
          <cell r="H77">
            <v>0</v>
          </cell>
          <cell r="I77">
            <v>0</v>
          </cell>
          <cell r="J77">
            <v>0</v>
          </cell>
          <cell r="K77">
            <v>26.75</v>
          </cell>
          <cell r="L77">
            <v>26.75</v>
          </cell>
          <cell r="M77">
            <v>34.78</v>
          </cell>
        </row>
        <row r="78">
          <cell r="C78">
            <v>7001020030</v>
          </cell>
          <cell r="D78" t="str">
            <v>Remoção do material escavado em caminhão basculante, até 12,0 km, inclusive carga manual e descarga  ( medido no corte ).</v>
          </cell>
          <cell r="E78" t="str">
            <v>M³</v>
          </cell>
          <cell r="F78">
            <v>23.11</v>
          </cell>
          <cell r="G78">
            <v>4.46</v>
          </cell>
          <cell r="H78">
            <v>0</v>
          </cell>
          <cell r="I78">
            <v>0</v>
          </cell>
          <cell r="J78">
            <v>0</v>
          </cell>
          <cell r="K78">
            <v>27.57</v>
          </cell>
          <cell r="L78">
            <v>27.57</v>
          </cell>
          <cell r="M78">
            <v>35.840000000000003</v>
          </cell>
        </row>
        <row r="79">
          <cell r="C79">
            <v>7001020031</v>
          </cell>
          <cell r="D79" t="str">
            <v>Remoção do material escavado em caminhão basculante, até 14,0 km, inclusive carga manual e descarga  ( medido no corte ).</v>
          </cell>
          <cell r="E79" t="str">
            <v>M³</v>
          </cell>
          <cell r="F79">
            <v>23.94</v>
          </cell>
          <cell r="G79">
            <v>4.46</v>
          </cell>
          <cell r="H79">
            <v>0</v>
          </cell>
          <cell r="I79">
            <v>0</v>
          </cell>
          <cell r="J79">
            <v>0</v>
          </cell>
          <cell r="K79">
            <v>28.4</v>
          </cell>
          <cell r="L79">
            <v>28.4</v>
          </cell>
          <cell r="M79">
            <v>36.92</v>
          </cell>
        </row>
        <row r="80">
          <cell r="C80">
            <v>7001020032</v>
          </cell>
          <cell r="D80" t="str">
            <v>Remoção do material escavado em caminhão basculante, até 16,0 km, inclusive carga manual e descarga  ( medido no corte ).</v>
          </cell>
          <cell r="E80" t="str">
            <v>M³</v>
          </cell>
          <cell r="F80">
            <v>24.73</v>
          </cell>
          <cell r="G80">
            <v>4.46</v>
          </cell>
          <cell r="H80">
            <v>0</v>
          </cell>
          <cell r="I80">
            <v>0</v>
          </cell>
          <cell r="J80">
            <v>0</v>
          </cell>
          <cell r="K80">
            <v>29.19</v>
          </cell>
          <cell r="L80">
            <v>29.19</v>
          </cell>
          <cell r="M80">
            <v>37.950000000000003</v>
          </cell>
        </row>
        <row r="81">
          <cell r="C81">
            <v>7001020033</v>
          </cell>
          <cell r="D81" t="str">
            <v>Remoção do material escavado em caminhão basculante, até 18,0 km, inclusive carga manual e descarga  ( medido no corte ).</v>
          </cell>
          <cell r="E81" t="str">
            <v>M³</v>
          </cell>
          <cell r="F81">
            <v>25.57</v>
          </cell>
          <cell r="G81">
            <v>4.46</v>
          </cell>
          <cell r="H81">
            <v>0</v>
          </cell>
          <cell r="I81">
            <v>0</v>
          </cell>
          <cell r="J81">
            <v>0</v>
          </cell>
          <cell r="K81">
            <v>30.03</v>
          </cell>
          <cell r="L81">
            <v>30.03</v>
          </cell>
          <cell r="M81">
            <v>39.04</v>
          </cell>
        </row>
        <row r="82">
          <cell r="C82">
            <v>7001020034</v>
          </cell>
          <cell r="D82" t="str">
            <v>Remoção do material escavado em caminhão basculante, até 20,0 km, inclusive carga manual e descarga  ( medido no corte ).</v>
          </cell>
          <cell r="E82" t="str">
            <v>M³</v>
          </cell>
          <cell r="F82">
            <v>26.4</v>
          </cell>
          <cell r="G82">
            <v>4.46</v>
          </cell>
          <cell r="H82">
            <v>0</v>
          </cell>
          <cell r="I82">
            <v>0</v>
          </cell>
          <cell r="J82">
            <v>0</v>
          </cell>
          <cell r="K82">
            <v>30.86</v>
          </cell>
          <cell r="L82">
            <v>30.86</v>
          </cell>
          <cell r="M82">
            <v>40.119999999999997</v>
          </cell>
        </row>
        <row r="83">
          <cell r="D83" t="str">
            <v>Remoção com carga mecânica:</v>
          </cell>
          <cell r="K83">
            <v>0</v>
          </cell>
        </row>
        <row r="84">
          <cell r="C84">
            <v>7001020035</v>
          </cell>
          <cell r="D84" t="str">
            <v>Remoção do material escavado em caminhão basculante, até 1,0 km, inclusive carga mecânica e descarga ( medido no corte ).</v>
          </cell>
          <cell r="E84" t="str">
            <v>M³</v>
          </cell>
          <cell r="F84">
            <v>2.14</v>
          </cell>
          <cell r="G84">
            <v>0.05</v>
          </cell>
          <cell r="H84">
            <v>0</v>
          </cell>
          <cell r="I84">
            <v>0</v>
          </cell>
          <cell r="J84">
            <v>0</v>
          </cell>
          <cell r="K84">
            <v>2.19</v>
          </cell>
          <cell r="L84">
            <v>2.19</v>
          </cell>
          <cell r="M84">
            <v>2.85</v>
          </cell>
        </row>
        <row r="85">
          <cell r="C85">
            <v>7001020036</v>
          </cell>
          <cell r="D85" t="str">
            <v>Remoção do material escavado em caminhão basculante, até 2,0 km, inclusive carga mecânica e descarga ( medido no corte ).</v>
          </cell>
          <cell r="E85" t="str">
            <v>M³</v>
          </cell>
          <cell r="F85">
            <v>2.5499999999999998</v>
          </cell>
          <cell r="G85">
            <v>0.05</v>
          </cell>
          <cell r="H85">
            <v>0</v>
          </cell>
          <cell r="I85">
            <v>0</v>
          </cell>
          <cell r="J85">
            <v>0</v>
          </cell>
          <cell r="K85">
            <v>2.6</v>
          </cell>
          <cell r="L85">
            <v>2.6</v>
          </cell>
          <cell r="M85">
            <v>3.38</v>
          </cell>
        </row>
        <row r="86">
          <cell r="C86">
            <v>7001020037</v>
          </cell>
          <cell r="D86" t="str">
            <v>Remoção do material escavado em caminhão basculante, até 4,0 km, inclusive carga mecânica e descarga ( medido no corte ).</v>
          </cell>
          <cell r="E86" t="str">
            <v>M³</v>
          </cell>
          <cell r="F86">
            <v>3.38</v>
          </cell>
          <cell r="G86">
            <v>0.05</v>
          </cell>
          <cell r="H86">
            <v>0</v>
          </cell>
          <cell r="I86">
            <v>0</v>
          </cell>
          <cell r="J86">
            <v>0</v>
          </cell>
          <cell r="K86">
            <v>3.43</v>
          </cell>
          <cell r="L86">
            <v>3.43</v>
          </cell>
          <cell r="M86">
            <v>4.46</v>
          </cell>
        </row>
        <row r="87">
          <cell r="C87">
            <v>7001020038</v>
          </cell>
          <cell r="D87" t="str">
            <v>Remoção do material escavado em caminhão basculante, até 6,0 km, inclusive carga mecânica e descarga ( medido no corte ).</v>
          </cell>
          <cell r="E87" t="str">
            <v>M³</v>
          </cell>
          <cell r="F87">
            <v>4.2</v>
          </cell>
          <cell r="G87">
            <v>0.05</v>
          </cell>
          <cell r="H87">
            <v>0</v>
          </cell>
          <cell r="I87">
            <v>0</v>
          </cell>
          <cell r="J87">
            <v>0</v>
          </cell>
          <cell r="K87">
            <v>4.25</v>
          </cell>
          <cell r="L87">
            <v>4.25</v>
          </cell>
          <cell r="M87">
            <v>5.53</v>
          </cell>
        </row>
        <row r="88">
          <cell r="C88">
            <v>7001020039</v>
          </cell>
          <cell r="D88" t="str">
            <v>Remoção do material escavado em caminhão basculante, até 8,0 km, inclusive carga mecânica e descarga ( medido no corte ).</v>
          </cell>
          <cell r="E88" t="str">
            <v>M³</v>
          </cell>
          <cell r="F88">
            <v>5.04</v>
          </cell>
          <cell r="G88">
            <v>0.05</v>
          </cell>
          <cell r="H88">
            <v>0</v>
          </cell>
          <cell r="I88">
            <v>0</v>
          </cell>
          <cell r="J88">
            <v>0</v>
          </cell>
          <cell r="K88">
            <v>5.09</v>
          </cell>
          <cell r="L88">
            <v>5.09</v>
          </cell>
          <cell r="M88">
            <v>6.62</v>
          </cell>
        </row>
        <row r="89">
          <cell r="C89">
            <v>7001020040</v>
          </cell>
          <cell r="D89" t="str">
            <v>Remoção do material escavado em caminhão basculante, até 10,0 km, inclusive carga mecânica e descarga ( medido no corte ).</v>
          </cell>
          <cell r="E89" t="str">
            <v>M³</v>
          </cell>
          <cell r="F89">
            <v>5.84</v>
          </cell>
          <cell r="G89">
            <v>0.05</v>
          </cell>
          <cell r="H89">
            <v>0</v>
          </cell>
          <cell r="I89">
            <v>0</v>
          </cell>
          <cell r="J89">
            <v>0</v>
          </cell>
          <cell r="K89">
            <v>5.89</v>
          </cell>
          <cell r="L89">
            <v>5.89</v>
          </cell>
          <cell r="M89">
            <v>7.66</v>
          </cell>
        </row>
        <row r="90">
          <cell r="C90">
            <v>7001020041</v>
          </cell>
          <cell r="D90" t="str">
            <v>Remoção do material escavado em caminhão basculante, até 12,0 km, inclusive carga mecânica e descarga ( medido no corte ).</v>
          </cell>
          <cell r="E90" t="str">
            <v>M³</v>
          </cell>
          <cell r="F90">
            <v>6.66</v>
          </cell>
          <cell r="G90">
            <v>0.05</v>
          </cell>
          <cell r="H90">
            <v>0</v>
          </cell>
          <cell r="I90">
            <v>0</v>
          </cell>
          <cell r="J90">
            <v>0</v>
          </cell>
          <cell r="K90">
            <v>6.71</v>
          </cell>
          <cell r="L90">
            <v>6.71</v>
          </cell>
          <cell r="M90">
            <v>8.7200000000000006</v>
          </cell>
        </row>
        <row r="91">
          <cell r="C91">
            <v>7001020042</v>
          </cell>
          <cell r="D91" t="str">
            <v>Remoção do material escavado em caminhão basculante, até 14,0 km, inclusive carga mecânica e descarga ( medido no corte ).</v>
          </cell>
          <cell r="E91" t="str">
            <v>M³</v>
          </cell>
          <cell r="F91">
            <v>7.5</v>
          </cell>
          <cell r="G91">
            <v>0.05</v>
          </cell>
          <cell r="H91">
            <v>0</v>
          </cell>
          <cell r="I91">
            <v>0</v>
          </cell>
          <cell r="J91">
            <v>0</v>
          </cell>
          <cell r="K91">
            <v>7.55</v>
          </cell>
          <cell r="L91">
            <v>7.55</v>
          </cell>
          <cell r="M91">
            <v>9.82</v>
          </cell>
        </row>
        <row r="92">
          <cell r="C92">
            <v>7001020043</v>
          </cell>
          <cell r="D92" t="str">
            <v>Remoção do material escavado em caminhão basculante, até 16,0 km, inclusive carga mecânica e descarga ( medido no corte ).</v>
          </cell>
          <cell r="E92" t="str">
            <v>M³</v>
          </cell>
          <cell r="F92">
            <v>8.2899999999999991</v>
          </cell>
          <cell r="G92">
            <v>0.05</v>
          </cell>
          <cell r="H92">
            <v>0</v>
          </cell>
          <cell r="I92">
            <v>0</v>
          </cell>
          <cell r="J92">
            <v>0</v>
          </cell>
          <cell r="K92">
            <v>8.34</v>
          </cell>
          <cell r="L92">
            <v>8.34</v>
          </cell>
          <cell r="M92">
            <v>10.84</v>
          </cell>
        </row>
        <row r="93">
          <cell r="C93">
            <v>7001020044</v>
          </cell>
          <cell r="D93" t="str">
            <v>Remoção do material escavado em caminhão basculante, até 18,0 km, inclusive carga mecânica e descarga ( medido no corte ).</v>
          </cell>
          <cell r="E93" t="str">
            <v>M³</v>
          </cell>
          <cell r="F93">
            <v>9.1199999999999992</v>
          </cell>
          <cell r="G93">
            <v>0.05</v>
          </cell>
          <cell r="H93">
            <v>0</v>
          </cell>
          <cell r="I93">
            <v>0</v>
          </cell>
          <cell r="J93">
            <v>0</v>
          </cell>
          <cell r="K93">
            <v>9.17</v>
          </cell>
          <cell r="L93">
            <v>9.17</v>
          </cell>
          <cell r="M93">
            <v>11.92</v>
          </cell>
        </row>
        <row r="94">
          <cell r="C94">
            <v>7001020045</v>
          </cell>
          <cell r="D94" t="str">
            <v>Remoção do material escavado em caminhão basculante, até 20,0 km, inclusive carga mecânica e descarga ( medido no corte ).</v>
          </cell>
          <cell r="E94" t="str">
            <v>M³</v>
          </cell>
          <cell r="F94">
            <v>9.9600000000000009</v>
          </cell>
          <cell r="G94">
            <v>0.05</v>
          </cell>
          <cell r="H94">
            <v>0</v>
          </cell>
          <cell r="I94">
            <v>0</v>
          </cell>
          <cell r="J94">
            <v>0</v>
          </cell>
          <cell r="K94">
            <v>10.01</v>
          </cell>
          <cell r="L94">
            <v>10.01</v>
          </cell>
          <cell r="M94">
            <v>13.01</v>
          </cell>
        </row>
        <row r="95">
          <cell r="K95">
            <v>0</v>
          </cell>
        </row>
        <row r="96">
          <cell r="D96" t="str">
            <v>Transporte com carro de mão:</v>
          </cell>
          <cell r="K96">
            <v>0</v>
          </cell>
        </row>
        <row r="97">
          <cell r="C97">
            <v>7001020046</v>
          </cell>
          <cell r="D97" t="str">
            <v>Transporte com carro de mão de areia, entulho ou terra até 30,0 m.</v>
          </cell>
          <cell r="E97" t="str">
            <v>M³</v>
          </cell>
          <cell r="F97">
            <v>0</v>
          </cell>
          <cell r="G97">
            <v>13.07</v>
          </cell>
          <cell r="H97">
            <v>0</v>
          </cell>
          <cell r="I97">
            <v>0</v>
          </cell>
          <cell r="J97">
            <v>0</v>
          </cell>
          <cell r="K97">
            <v>13.07</v>
          </cell>
          <cell r="L97">
            <v>13.07</v>
          </cell>
          <cell r="M97">
            <v>16.989999999999998</v>
          </cell>
        </row>
        <row r="98">
          <cell r="C98">
            <v>7001020047</v>
          </cell>
          <cell r="D98" t="str">
            <v>Transporte com carro de mão de areia, entulho ou terra até 60,0 m.</v>
          </cell>
          <cell r="E98" t="str">
            <v>M³</v>
          </cell>
          <cell r="F98">
            <v>0</v>
          </cell>
          <cell r="G98">
            <v>15.46</v>
          </cell>
          <cell r="H98">
            <v>0</v>
          </cell>
          <cell r="I98">
            <v>0</v>
          </cell>
          <cell r="J98">
            <v>0</v>
          </cell>
          <cell r="K98">
            <v>15.46</v>
          </cell>
          <cell r="L98">
            <v>15.46</v>
          </cell>
          <cell r="M98">
            <v>20.100000000000001</v>
          </cell>
        </row>
        <row r="99">
          <cell r="C99">
            <v>7001020048</v>
          </cell>
          <cell r="D99" t="str">
            <v>Transporte com carro de mão de areia, entulho ou terra até 100,0 m.</v>
          </cell>
          <cell r="E99" t="str">
            <v>M³</v>
          </cell>
          <cell r="F99">
            <v>0</v>
          </cell>
          <cell r="G99">
            <v>22.59</v>
          </cell>
          <cell r="H99">
            <v>0</v>
          </cell>
          <cell r="I99">
            <v>0</v>
          </cell>
          <cell r="J99">
            <v>0</v>
          </cell>
          <cell r="K99">
            <v>22.59</v>
          </cell>
          <cell r="L99">
            <v>22.59</v>
          </cell>
          <cell r="M99">
            <v>29.37</v>
          </cell>
        </row>
        <row r="100">
          <cell r="K100">
            <v>0</v>
          </cell>
        </row>
        <row r="101">
          <cell r="D101" t="str">
            <v>Remoção de entulho com carga manual:</v>
          </cell>
          <cell r="K101">
            <v>0</v>
          </cell>
        </row>
        <row r="102">
          <cell r="C102">
            <v>7001020049</v>
          </cell>
          <cell r="D102" t="str">
            <v>Remoção de entulho em caminhão basculante, até 1,0 km, inclusive carga manual e descarga.</v>
          </cell>
          <cell r="E102" t="str">
            <v>M³</v>
          </cell>
          <cell r="F102">
            <v>21.37</v>
          </cell>
          <cell r="G102">
            <v>5.17</v>
          </cell>
          <cell r="H102">
            <v>0</v>
          </cell>
          <cell r="I102">
            <v>0</v>
          </cell>
          <cell r="J102">
            <v>0</v>
          </cell>
          <cell r="K102">
            <v>26.54</v>
          </cell>
          <cell r="L102">
            <v>26.54</v>
          </cell>
          <cell r="M102">
            <v>34.5</v>
          </cell>
        </row>
        <row r="103">
          <cell r="C103">
            <v>7001020050</v>
          </cell>
          <cell r="D103" t="str">
            <v>Remoção de entulho em caminhão basculante, até 2,0 km, inclusive carga manual e descarga.</v>
          </cell>
          <cell r="E103" t="str">
            <v>M³</v>
          </cell>
          <cell r="F103">
            <v>21.78</v>
          </cell>
          <cell r="G103">
            <v>5.17</v>
          </cell>
          <cell r="H103">
            <v>0</v>
          </cell>
          <cell r="I103">
            <v>0</v>
          </cell>
          <cell r="J103">
            <v>0</v>
          </cell>
          <cell r="K103">
            <v>26.95</v>
          </cell>
          <cell r="L103">
            <v>26.95</v>
          </cell>
          <cell r="M103">
            <v>35.04</v>
          </cell>
        </row>
        <row r="104">
          <cell r="C104">
            <v>7001020051</v>
          </cell>
          <cell r="D104" t="str">
            <v>Remoção de entulho em caminhão basculante, até 4,0 km, inclusive carga manual e descarga.</v>
          </cell>
          <cell r="E104" t="str">
            <v>M³</v>
          </cell>
          <cell r="F104">
            <v>22.6</v>
          </cell>
          <cell r="G104">
            <v>5.17</v>
          </cell>
          <cell r="H104">
            <v>0</v>
          </cell>
          <cell r="I104">
            <v>0</v>
          </cell>
          <cell r="J104">
            <v>0</v>
          </cell>
          <cell r="K104">
            <v>27.77</v>
          </cell>
          <cell r="L104">
            <v>27.77</v>
          </cell>
          <cell r="M104">
            <v>36.1</v>
          </cell>
        </row>
        <row r="105">
          <cell r="C105">
            <v>7001020052</v>
          </cell>
          <cell r="D105" t="str">
            <v>Remoção de entulho em caminhão basculante, até 6,0 km, inclusive carga manual e descarga.</v>
          </cell>
          <cell r="E105" t="str">
            <v>M³</v>
          </cell>
          <cell r="F105">
            <v>23.43</v>
          </cell>
          <cell r="G105">
            <v>5.17</v>
          </cell>
          <cell r="H105">
            <v>0</v>
          </cell>
          <cell r="I105">
            <v>0</v>
          </cell>
          <cell r="J105">
            <v>0</v>
          </cell>
          <cell r="K105">
            <v>28.6</v>
          </cell>
          <cell r="L105">
            <v>28.6</v>
          </cell>
          <cell r="M105">
            <v>37.18</v>
          </cell>
        </row>
        <row r="106">
          <cell r="C106">
            <v>7001020053</v>
          </cell>
          <cell r="D106" t="str">
            <v>Remoção de entulho em caminhão basculante, até 8,0 km, inclusive carga manual e descarga.</v>
          </cell>
          <cell r="E106" t="str">
            <v>M³</v>
          </cell>
          <cell r="F106">
            <v>24.27</v>
          </cell>
          <cell r="G106">
            <v>5.17</v>
          </cell>
          <cell r="H106">
            <v>0</v>
          </cell>
          <cell r="I106">
            <v>0</v>
          </cell>
          <cell r="J106">
            <v>0</v>
          </cell>
          <cell r="K106">
            <v>29.44</v>
          </cell>
          <cell r="L106">
            <v>29.44</v>
          </cell>
          <cell r="M106">
            <v>38.270000000000003</v>
          </cell>
        </row>
        <row r="107">
          <cell r="C107">
            <v>7001020054</v>
          </cell>
          <cell r="D107" t="str">
            <v>Remoção de entulho em caminhão basculante, até 10,0 km, inclusive carga manual e descarga.</v>
          </cell>
          <cell r="E107" t="str">
            <v>M³</v>
          </cell>
          <cell r="F107">
            <v>25.07</v>
          </cell>
          <cell r="G107">
            <v>5.17</v>
          </cell>
          <cell r="H107">
            <v>0</v>
          </cell>
          <cell r="I107">
            <v>0</v>
          </cell>
          <cell r="J107">
            <v>0</v>
          </cell>
          <cell r="K107">
            <v>30.24</v>
          </cell>
          <cell r="L107">
            <v>30.24</v>
          </cell>
          <cell r="M107">
            <v>39.31</v>
          </cell>
        </row>
        <row r="108">
          <cell r="C108">
            <v>7001020055</v>
          </cell>
          <cell r="D108" t="str">
            <v>Remoção de entulho em caminhão basculante, até 12,0 km, inclusive carga manual e descarga.</v>
          </cell>
          <cell r="E108" t="str">
            <v>M³</v>
          </cell>
          <cell r="F108">
            <v>25.89</v>
          </cell>
          <cell r="G108">
            <v>5.17</v>
          </cell>
          <cell r="H108">
            <v>0</v>
          </cell>
          <cell r="I108">
            <v>0</v>
          </cell>
          <cell r="J108">
            <v>0</v>
          </cell>
          <cell r="K108">
            <v>31.06</v>
          </cell>
          <cell r="L108">
            <v>31.06</v>
          </cell>
          <cell r="M108">
            <v>40.380000000000003</v>
          </cell>
        </row>
        <row r="109">
          <cell r="C109">
            <v>7001020056</v>
          </cell>
          <cell r="D109" t="str">
            <v>Remoção de entulho em caminhão basculante, até 14,0 km, inclusive carga manual e descarga.</v>
          </cell>
          <cell r="E109" t="str">
            <v>M³</v>
          </cell>
          <cell r="F109">
            <v>26.73</v>
          </cell>
          <cell r="G109">
            <v>5.17</v>
          </cell>
          <cell r="H109">
            <v>0</v>
          </cell>
          <cell r="I109">
            <v>0</v>
          </cell>
          <cell r="J109">
            <v>0</v>
          </cell>
          <cell r="K109">
            <v>31.9</v>
          </cell>
          <cell r="L109">
            <v>31.9</v>
          </cell>
          <cell r="M109">
            <v>41.47</v>
          </cell>
        </row>
        <row r="110">
          <cell r="C110">
            <v>7001020057</v>
          </cell>
          <cell r="D110" t="str">
            <v>Remoção de entulho em caminhão basculante, até 16,0 km, inclusive carga manual e descarga.</v>
          </cell>
          <cell r="E110" t="str">
            <v>M³</v>
          </cell>
          <cell r="F110">
            <v>27.52</v>
          </cell>
          <cell r="G110">
            <v>5.17</v>
          </cell>
          <cell r="H110">
            <v>0</v>
          </cell>
          <cell r="I110">
            <v>0</v>
          </cell>
          <cell r="J110">
            <v>0</v>
          </cell>
          <cell r="K110">
            <v>32.69</v>
          </cell>
          <cell r="L110">
            <v>32.69</v>
          </cell>
          <cell r="M110">
            <v>42.5</v>
          </cell>
        </row>
        <row r="111">
          <cell r="C111">
            <v>7001020058</v>
          </cell>
          <cell r="D111" t="str">
            <v>Remoção de entulho em caminhão basculante, até 18,0 km, inclusive carga manual e descarga.</v>
          </cell>
          <cell r="E111" t="str">
            <v>M³</v>
          </cell>
          <cell r="F111">
            <v>28.35</v>
          </cell>
          <cell r="G111">
            <v>5.17</v>
          </cell>
          <cell r="H111">
            <v>0</v>
          </cell>
          <cell r="I111">
            <v>0</v>
          </cell>
          <cell r="J111">
            <v>0</v>
          </cell>
          <cell r="K111">
            <v>33.520000000000003</v>
          </cell>
          <cell r="L111">
            <v>33.520000000000003</v>
          </cell>
          <cell r="M111">
            <v>43.58</v>
          </cell>
        </row>
        <row r="112">
          <cell r="C112">
            <v>7001020059</v>
          </cell>
          <cell r="D112" t="str">
            <v>Remoção de entulho em caminhão basculante, até 20,0 km, inclusive carga manual e descarga.</v>
          </cell>
          <cell r="E112" t="str">
            <v>M³</v>
          </cell>
          <cell r="F112">
            <v>29.19</v>
          </cell>
          <cell r="G112">
            <v>5.17</v>
          </cell>
          <cell r="H112">
            <v>0</v>
          </cell>
          <cell r="I112">
            <v>0</v>
          </cell>
          <cell r="J112">
            <v>0</v>
          </cell>
          <cell r="K112">
            <v>34.36</v>
          </cell>
          <cell r="L112">
            <v>34.36</v>
          </cell>
          <cell r="M112">
            <v>44.67</v>
          </cell>
        </row>
        <row r="113">
          <cell r="K113">
            <v>0</v>
          </cell>
        </row>
        <row r="114">
          <cell r="D114" t="str">
            <v>ATERRO / REATERRO COM COMPACTAÇÃO</v>
          </cell>
          <cell r="K114">
            <v>0</v>
          </cell>
        </row>
        <row r="115">
          <cell r="C115">
            <v>7001020060</v>
          </cell>
          <cell r="D115" t="str">
            <v>Reaterro apiloado em camadas de 0,20 m com aproveitamento do material escavado.</v>
          </cell>
          <cell r="E115" t="str">
            <v>M³</v>
          </cell>
          <cell r="F115">
            <v>0</v>
          </cell>
          <cell r="G115">
            <v>23.57</v>
          </cell>
          <cell r="H115">
            <v>0</v>
          </cell>
          <cell r="I115">
            <v>0</v>
          </cell>
          <cell r="J115">
            <v>0</v>
          </cell>
          <cell r="K115">
            <v>23.57</v>
          </cell>
          <cell r="L115">
            <v>23.57</v>
          </cell>
          <cell r="M115">
            <v>30.64</v>
          </cell>
        </row>
        <row r="116">
          <cell r="C116">
            <v>7001020061</v>
          </cell>
          <cell r="D116" t="str">
            <v>Reaterro apiloado em camadas de 0,20 m com material argilo-arenoso (inclusive o fornecimento do material ).</v>
          </cell>
          <cell r="E116" t="str">
            <v>M³</v>
          </cell>
          <cell r="F116">
            <v>0</v>
          </cell>
          <cell r="G116">
            <v>20.2</v>
          </cell>
          <cell r="H116">
            <v>16.25</v>
          </cell>
          <cell r="I116">
            <v>0</v>
          </cell>
          <cell r="J116">
            <v>0</v>
          </cell>
          <cell r="K116">
            <v>36.450000000000003</v>
          </cell>
          <cell r="L116">
            <v>36.450000000000003</v>
          </cell>
          <cell r="M116">
            <v>47.39</v>
          </cell>
        </row>
        <row r="117">
          <cell r="C117">
            <v>7001020062</v>
          </cell>
          <cell r="D117" t="str">
            <v>Reaterro compactado mecanicamente em camadas de 0,20m com material argilo arenoso (inclusive fornecimento do material ).</v>
          </cell>
          <cell r="E117" t="str">
            <v>M³</v>
          </cell>
          <cell r="F117">
            <v>0.16</v>
          </cell>
          <cell r="G117">
            <v>2.68</v>
          </cell>
          <cell r="H117">
            <v>16.25</v>
          </cell>
          <cell r="I117">
            <v>0</v>
          </cell>
          <cell r="J117">
            <v>0</v>
          </cell>
          <cell r="K117">
            <v>19.09</v>
          </cell>
          <cell r="L117">
            <v>19.09</v>
          </cell>
          <cell r="M117">
            <v>24.82</v>
          </cell>
        </row>
        <row r="118">
          <cell r="C118">
            <v>7001020063</v>
          </cell>
          <cell r="D118" t="str">
            <v>Reaterro compactado mecanicamente em camadas de 0,20 m com aproveitamento do material escavado.</v>
          </cell>
          <cell r="E118" t="str">
            <v>M³</v>
          </cell>
          <cell r="F118">
            <v>0.16</v>
          </cell>
          <cell r="G118">
            <v>2.68</v>
          </cell>
          <cell r="H118">
            <v>0</v>
          </cell>
          <cell r="I118">
            <v>0</v>
          </cell>
          <cell r="J118">
            <v>0</v>
          </cell>
          <cell r="K118">
            <v>2.84</v>
          </cell>
          <cell r="L118">
            <v>2.84</v>
          </cell>
          <cell r="M118">
            <v>3.69</v>
          </cell>
        </row>
        <row r="119">
          <cell r="C119">
            <v>7001020064</v>
          </cell>
          <cell r="D119" t="str">
            <v>Reaterro compactado mecanicamente em camadas de 0,20m, inclusive escavação, carga, transporte, descarga e fornecimento de material adquirido em jazida com DMT de 1,0 km.</v>
          </cell>
          <cell r="E119" t="str">
            <v>M³</v>
          </cell>
          <cell r="F119">
            <v>1.34</v>
          </cell>
          <cell r="G119">
            <v>2.68</v>
          </cell>
          <cell r="H119">
            <v>6.25</v>
          </cell>
          <cell r="I119">
            <v>0</v>
          </cell>
          <cell r="K119">
            <v>10.27</v>
          </cell>
          <cell r="L119">
            <v>10.27</v>
          </cell>
          <cell r="M119">
            <v>13.35</v>
          </cell>
        </row>
        <row r="120">
          <cell r="C120">
            <v>7001020065</v>
          </cell>
          <cell r="D120" t="str">
            <v>Reaterro compactado mecanicamente em camadas de 0,20m, inclusive escavação, carga, transporte, descarga e fornecimento de material adquirido em jazida com DMT de 2,0 km.</v>
          </cell>
          <cell r="E120" t="str">
            <v>M³</v>
          </cell>
          <cell r="F120">
            <v>1.75</v>
          </cell>
          <cell r="G120">
            <v>2.68</v>
          </cell>
          <cell r="H120">
            <v>6.25</v>
          </cell>
          <cell r="I120">
            <v>0</v>
          </cell>
          <cell r="K120">
            <v>10.68</v>
          </cell>
          <cell r="L120">
            <v>10.68</v>
          </cell>
          <cell r="M120">
            <v>13.88</v>
          </cell>
        </row>
        <row r="121">
          <cell r="C121">
            <v>7001020066</v>
          </cell>
          <cell r="D121" t="str">
            <v>Reaterro compactado mecanicamente em camadas de 0,20m, inclusive escavação, carga, transporte, descarga e fornecimento de material adquirido em jazida com DMT de 4,0 km.</v>
          </cell>
          <cell r="E121" t="str">
            <v>M³</v>
          </cell>
          <cell r="F121">
            <v>2.58</v>
          </cell>
          <cell r="G121">
            <v>2.68</v>
          </cell>
          <cell r="H121">
            <v>6.25</v>
          </cell>
          <cell r="I121">
            <v>0</v>
          </cell>
          <cell r="K121">
            <v>11.51</v>
          </cell>
          <cell r="L121">
            <v>11.51</v>
          </cell>
          <cell r="M121">
            <v>14.96</v>
          </cell>
        </row>
        <row r="122">
          <cell r="C122">
            <v>7001020067</v>
          </cell>
          <cell r="D122" t="str">
            <v>Reaterro compactado mecanicamente em camadas de 0,20m, inclusive escavação, carga, transporte, descarga e fornecimento de material adquirido em jazida com DMT de 6,0 km.</v>
          </cell>
          <cell r="E122" t="str">
            <v>M³</v>
          </cell>
          <cell r="F122">
            <v>3.4</v>
          </cell>
          <cell r="G122">
            <v>2.68</v>
          </cell>
          <cell r="H122">
            <v>6.25</v>
          </cell>
          <cell r="I122">
            <v>0</v>
          </cell>
          <cell r="K122">
            <v>12.33</v>
          </cell>
          <cell r="L122">
            <v>12.33</v>
          </cell>
          <cell r="M122">
            <v>16.03</v>
          </cell>
        </row>
        <row r="123">
          <cell r="C123">
            <v>7001020068</v>
          </cell>
          <cell r="D123" t="str">
            <v>Reaterro compactado mecanicamente em camadas de 0,20m, inclusive escavação, carga, transporte, descarga e fornecimento de material adquirido em jazida com DMT de 8,0 km.</v>
          </cell>
          <cell r="E123" t="str">
            <v>M³</v>
          </cell>
          <cell r="F123">
            <v>4.24</v>
          </cell>
          <cell r="G123">
            <v>2.68</v>
          </cell>
          <cell r="H123">
            <v>6.25</v>
          </cell>
          <cell r="I123">
            <v>0</v>
          </cell>
          <cell r="K123">
            <v>13.17</v>
          </cell>
          <cell r="L123">
            <v>13.17</v>
          </cell>
          <cell r="M123">
            <v>17.12</v>
          </cell>
        </row>
        <row r="124">
          <cell r="C124">
            <v>7001020069</v>
          </cell>
          <cell r="D124" t="str">
            <v>Reaterro compactado mecanicamente em camadas de 0,20m, inclusive escavação, carga, transporte, descarga e fornecimento de material adquirido em jazida com DMT de 10,0 km.</v>
          </cell>
          <cell r="E124" t="str">
            <v>M³</v>
          </cell>
          <cell r="F124">
            <v>5.05</v>
          </cell>
          <cell r="G124">
            <v>2.68</v>
          </cell>
          <cell r="H124">
            <v>6.25</v>
          </cell>
          <cell r="I124">
            <v>0</v>
          </cell>
          <cell r="K124">
            <v>13.98</v>
          </cell>
          <cell r="L124">
            <v>13.98</v>
          </cell>
          <cell r="M124">
            <v>18.170000000000002</v>
          </cell>
        </row>
        <row r="125">
          <cell r="C125">
            <v>7001020070</v>
          </cell>
          <cell r="D125" t="str">
            <v>Reaterro compactado mecanicamente em camadas de 0,20m, inclusive escavação, carga, transporte, descarga e fornecimento de material adquirido em jazida com DMT de 12,0 km.</v>
          </cell>
          <cell r="E125" t="str">
            <v>M³</v>
          </cell>
          <cell r="F125">
            <v>5.87</v>
          </cell>
          <cell r="G125">
            <v>2.68</v>
          </cell>
          <cell r="H125">
            <v>6.25</v>
          </cell>
          <cell r="I125">
            <v>0</v>
          </cell>
          <cell r="K125">
            <v>14.8</v>
          </cell>
          <cell r="L125">
            <v>14.8</v>
          </cell>
          <cell r="M125">
            <v>19.239999999999998</v>
          </cell>
        </row>
        <row r="126">
          <cell r="C126">
            <v>7001020071</v>
          </cell>
          <cell r="D126" t="str">
            <v>Reaterro compactado mecanicamente em camadas de 0,20m, inclusive escavação, carga, transporte, descarga e fornecimento de material adquirido em jazida com DMT de 14,0 km.</v>
          </cell>
          <cell r="E126" t="str">
            <v>M³</v>
          </cell>
          <cell r="F126">
            <v>6.7</v>
          </cell>
          <cell r="G126">
            <v>2.68</v>
          </cell>
          <cell r="H126">
            <v>6.25</v>
          </cell>
          <cell r="I126">
            <v>0</v>
          </cell>
          <cell r="K126">
            <v>15.63</v>
          </cell>
          <cell r="L126">
            <v>15.63</v>
          </cell>
          <cell r="M126">
            <v>20.32</v>
          </cell>
        </row>
        <row r="127">
          <cell r="C127">
            <v>7001020072</v>
          </cell>
          <cell r="D127" t="str">
            <v>Reaterro compactado mecanicamente em camadas de 0,20m, inclusive escavação, carga, transporte, descarga e fornecimento de material adquirido em jazida com DMT de 16,0 km.</v>
          </cell>
          <cell r="E127" t="str">
            <v>M³</v>
          </cell>
          <cell r="F127">
            <v>7.49</v>
          </cell>
          <cell r="G127">
            <v>2.68</v>
          </cell>
          <cell r="H127">
            <v>6.25</v>
          </cell>
          <cell r="I127">
            <v>0</v>
          </cell>
          <cell r="K127">
            <v>16.420000000000002</v>
          </cell>
          <cell r="L127">
            <v>16.420000000000002</v>
          </cell>
          <cell r="M127">
            <v>21.35</v>
          </cell>
        </row>
        <row r="128">
          <cell r="C128">
            <v>7001020073</v>
          </cell>
          <cell r="D128" t="str">
            <v>Reaterro compactado mecanicamente em camadas de 0,20m, inclusive escavação, carga, transporte, descarga e fornecimento de material adquirido em jazida com DMT de 18,0 km.</v>
          </cell>
          <cell r="E128" t="str">
            <v>M³</v>
          </cell>
          <cell r="F128">
            <v>8.33</v>
          </cell>
          <cell r="G128">
            <v>2.68</v>
          </cell>
          <cell r="H128">
            <v>6.25</v>
          </cell>
          <cell r="I128">
            <v>0</v>
          </cell>
          <cell r="K128">
            <v>17.260000000000002</v>
          </cell>
          <cell r="L128">
            <v>17.260000000000002</v>
          </cell>
          <cell r="M128">
            <v>22.44</v>
          </cell>
        </row>
        <row r="129">
          <cell r="C129">
            <v>7001020074</v>
          </cell>
          <cell r="D129" t="str">
            <v>Reaterro compactado mecanicamente em camadas de 0,20m, inclusive escavação, carga, transporte, descarga e fornecimento de material adquirido em jazida com DMT de 20,0 km.</v>
          </cell>
          <cell r="E129" t="str">
            <v>M³</v>
          </cell>
          <cell r="F129">
            <v>9.16</v>
          </cell>
          <cell r="G129">
            <v>2.68</v>
          </cell>
          <cell r="H129">
            <v>6.25</v>
          </cell>
          <cell r="I129">
            <v>0</v>
          </cell>
          <cell r="K129">
            <v>18.09</v>
          </cell>
          <cell r="L129">
            <v>18.09</v>
          </cell>
          <cell r="M129">
            <v>23.52</v>
          </cell>
        </row>
        <row r="130">
          <cell r="C130">
            <v>7001020075</v>
          </cell>
          <cell r="D130" t="str">
            <v>Reaterro com compactação mecânica a 100 por cento do Próctor Normal, medido na seção, inclusive fornecimento de material de jazida com DMT de até 1,0 km, espalhamento, umedecimento e homogeneização.</v>
          </cell>
          <cell r="E130" t="str">
            <v>M³</v>
          </cell>
          <cell r="F130">
            <v>2.87</v>
          </cell>
          <cell r="G130">
            <v>0.05</v>
          </cell>
          <cell r="H130">
            <v>6.25</v>
          </cell>
          <cell r="I130">
            <v>0</v>
          </cell>
          <cell r="K130">
            <v>9.17</v>
          </cell>
          <cell r="L130">
            <v>9.17</v>
          </cell>
          <cell r="M130">
            <v>11.92</v>
          </cell>
        </row>
        <row r="131">
          <cell r="C131">
            <v>7001020076</v>
          </cell>
          <cell r="D131" t="str">
            <v>Reaterro com compactação mecânica a 100 por cento do Próctor Normal, medido na seção, inclusive fornecimento de material de jazida com DMT de até 2,0 km, espalhamento, umedecimento e homogeneização.</v>
          </cell>
          <cell r="E131" t="str">
            <v>M³</v>
          </cell>
          <cell r="F131">
            <v>3.28</v>
          </cell>
          <cell r="G131">
            <v>0.05</v>
          </cell>
          <cell r="H131">
            <v>6.25</v>
          </cell>
          <cell r="I131">
            <v>0</v>
          </cell>
          <cell r="K131">
            <v>9.58</v>
          </cell>
          <cell r="L131">
            <v>9.58</v>
          </cell>
          <cell r="M131">
            <v>12.45</v>
          </cell>
        </row>
        <row r="132">
          <cell r="C132">
            <v>7001020077</v>
          </cell>
          <cell r="D132" t="str">
            <v>Reaterro com compactação mecânica a 100 por cento do Próctor Normal, medido na seção, inclusive fornecimento de material de jazida com DMT de até 4,0 km, espalhamento, umedecimento e homogeneização.</v>
          </cell>
          <cell r="E132" t="str">
            <v>M³</v>
          </cell>
          <cell r="F132">
            <v>4.1100000000000003</v>
          </cell>
          <cell r="G132">
            <v>0.05</v>
          </cell>
          <cell r="H132">
            <v>6.25</v>
          </cell>
          <cell r="I132">
            <v>0</v>
          </cell>
          <cell r="K132">
            <v>10.41</v>
          </cell>
          <cell r="L132">
            <v>10.41</v>
          </cell>
          <cell r="M132">
            <v>13.53</v>
          </cell>
        </row>
        <row r="133">
          <cell r="C133">
            <v>7001020078</v>
          </cell>
          <cell r="D133" t="str">
            <v>Reaterro com compactação mecânica a 100 por cento do Próctor Normal, medido na seção, inclusive fornecimento de material de jazida com DMT de até 6,0 km, espalhamento, umedecimento e homogeneização.</v>
          </cell>
          <cell r="E133" t="str">
            <v>M³</v>
          </cell>
          <cell r="F133">
            <v>4.93</v>
          </cell>
          <cell r="G133">
            <v>0.05</v>
          </cell>
          <cell r="H133">
            <v>6.25</v>
          </cell>
          <cell r="I133">
            <v>0</v>
          </cell>
          <cell r="K133">
            <v>11.23</v>
          </cell>
          <cell r="L133">
            <v>11.23</v>
          </cell>
          <cell r="M133">
            <v>14.6</v>
          </cell>
        </row>
        <row r="134">
          <cell r="C134">
            <v>7001020079</v>
          </cell>
          <cell r="D134" t="str">
            <v>Reaterro com compactação mecânica a 100 por cento do Próctor Normal, medido na seção, inclusive fornecimento de material de jazida com DMT de até 8,0 km, espalhamento, umedecimento e homogeneização.</v>
          </cell>
          <cell r="E134" t="str">
            <v>M³</v>
          </cell>
          <cell r="F134">
            <v>5.77</v>
          </cell>
          <cell r="G134">
            <v>0.05</v>
          </cell>
          <cell r="H134">
            <v>6.25</v>
          </cell>
          <cell r="I134">
            <v>0</v>
          </cell>
          <cell r="K134">
            <v>12.07</v>
          </cell>
          <cell r="L134">
            <v>12.07</v>
          </cell>
          <cell r="M134">
            <v>15.69</v>
          </cell>
        </row>
        <row r="135">
          <cell r="C135">
            <v>7001020080</v>
          </cell>
          <cell r="D135" t="str">
            <v>Reaterro com compactação mecânica a 100 por cento do Próctor Normal, medido na seção, inclusive fornecimento de material de jazida com DMT de até 10,0 km, espalhamento, umedecimento e homogeneização.</v>
          </cell>
          <cell r="E135" t="str">
            <v>M³</v>
          </cell>
          <cell r="F135">
            <v>6.58</v>
          </cell>
          <cell r="G135">
            <v>0.05</v>
          </cell>
          <cell r="H135">
            <v>6.25</v>
          </cell>
          <cell r="I135">
            <v>0</v>
          </cell>
          <cell r="K135">
            <v>12.88</v>
          </cell>
          <cell r="L135">
            <v>12.88</v>
          </cell>
          <cell r="M135">
            <v>16.739999999999998</v>
          </cell>
        </row>
        <row r="136">
          <cell r="C136">
            <v>7001020081</v>
          </cell>
          <cell r="D136" t="str">
            <v>Reaterro com compactação mecânica a 100 por cento do Próctor Normal, medido na seção, inclusive fornecimento de material de jazida com DMT de até 12,0 km, espalhamento, umedecimento e homogeneização.</v>
          </cell>
          <cell r="E136" t="str">
            <v>M³</v>
          </cell>
          <cell r="F136">
            <v>7.4</v>
          </cell>
          <cell r="G136">
            <v>0.05</v>
          </cell>
          <cell r="H136">
            <v>6.25</v>
          </cell>
          <cell r="I136">
            <v>0</v>
          </cell>
          <cell r="K136">
            <v>13.7</v>
          </cell>
          <cell r="L136">
            <v>13.7</v>
          </cell>
          <cell r="M136">
            <v>17.809999999999999</v>
          </cell>
        </row>
        <row r="137">
          <cell r="C137">
            <v>7001020082</v>
          </cell>
          <cell r="D137" t="str">
            <v>Reaterro com compactação mecânica a 100 por cento do Próctor Normal, medido na seção, inclusive fornecimento de material de jazida com DMT de até 14,0 km, espalhamento, umedecimento e homogeneização.</v>
          </cell>
          <cell r="E137" t="str">
            <v>M³</v>
          </cell>
          <cell r="F137">
            <v>8.23</v>
          </cell>
          <cell r="G137">
            <v>0.05</v>
          </cell>
          <cell r="H137">
            <v>6.25</v>
          </cell>
          <cell r="I137">
            <v>0</v>
          </cell>
          <cell r="J137">
            <v>0</v>
          </cell>
          <cell r="K137">
            <v>14.53</v>
          </cell>
          <cell r="L137">
            <v>14.53</v>
          </cell>
          <cell r="M137">
            <v>18.89</v>
          </cell>
        </row>
        <row r="138">
          <cell r="C138">
            <v>7001020083</v>
          </cell>
          <cell r="D138" t="str">
            <v>Reaterro com compactação mecânica a 100 por cento do Próctor Normal, medido na seção, inclusive fornecimento de material de jazida com DMT de até 16,0 km, espalhamento, umedecimento e homogeneização.</v>
          </cell>
          <cell r="E138" t="str">
            <v>M³</v>
          </cell>
          <cell r="F138">
            <v>9.02</v>
          </cell>
          <cell r="G138">
            <v>0.05</v>
          </cell>
          <cell r="H138">
            <v>6.25</v>
          </cell>
          <cell r="I138">
            <v>0</v>
          </cell>
          <cell r="K138">
            <v>15.32</v>
          </cell>
          <cell r="L138">
            <v>15.32</v>
          </cell>
          <cell r="M138">
            <v>19.920000000000002</v>
          </cell>
        </row>
        <row r="139">
          <cell r="C139">
            <v>7001020084</v>
          </cell>
          <cell r="D139" t="str">
            <v>Reaterro com compactação mecânica a 100 por cento do Próctor Normal, medido na seção, inclusive fornecimento de material de jazida com DMT de até 18,0 km, espalhamento, umedecimento e homogeneização.</v>
          </cell>
          <cell r="E139" t="str">
            <v>M³</v>
          </cell>
          <cell r="F139">
            <v>9.86</v>
          </cell>
          <cell r="G139">
            <v>0.05</v>
          </cell>
          <cell r="H139">
            <v>6.25</v>
          </cell>
          <cell r="I139">
            <v>0</v>
          </cell>
          <cell r="K139">
            <v>16.16</v>
          </cell>
          <cell r="L139">
            <v>16.16</v>
          </cell>
          <cell r="M139">
            <v>21.01</v>
          </cell>
        </row>
        <row r="140">
          <cell r="C140">
            <v>7001020085</v>
          </cell>
          <cell r="D140" t="str">
            <v>Reaterro com compactação mecânica a 100 por cento do Próctor Normal, medido na seção, inclusive fornecimento de material de jazida com DMT de até 20,0 km, espalhamento, umedecimento e homogeneização.</v>
          </cell>
          <cell r="E140" t="str">
            <v>M³</v>
          </cell>
          <cell r="F140">
            <v>10.69</v>
          </cell>
          <cell r="G140">
            <v>0.05</v>
          </cell>
          <cell r="H140">
            <v>6.25</v>
          </cell>
          <cell r="I140">
            <v>0</v>
          </cell>
          <cell r="K140">
            <v>16.989999999999998</v>
          </cell>
          <cell r="L140">
            <v>16.989999999999998</v>
          </cell>
          <cell r="M140">
            <v>22.09</v>
          </cell>
        </row>
        <row r="141">
          <cell r="C141">
            <v>7001020086</v>
          </cell>
          <cell r="D141" t="str">
            <v>Reaterro com areia em camadas de até 40 cm de espessura, utilizando-se processo mecânico leve para a compactação, inclusive carga, descarga e transporte ( posto obra ).</v>
          </cell>
          <cell r="E141" t="str">
            <v>M³</v>
          </cell>
          <cell r="F141">
            <v>0.4</v>
          </cell>
          <cell r="G141">
            <v>3.57</v>
          </cell>
          <cell r="H141">
            <v>31.25</v>
          </cell>
          <cell r="I141">
            <v>0</v>
          </cell>
          <cell r="J141">
            <v>0</v>
          </cell>
          <cell r="K141">
            <v>35.22</v>
          </cell>
          <cell r="L141">
            <v>35.22</v>
          </cell>
          <cell r="M141">
            <v>45.79</v>
          </cell>
        </row>
        <row r="142">
          <cell r="C142">
            <v>7001020087</v>
          </cell>
          <cell r="D142" t="str">
            <v>Reaterro com pó de pedra em camadas de até 40 cm de espessura, utilizando-se processo mecânico leve para a compactação, inclusive carga, descarga e transporte ( posto obra ).</v>
          </cell>
          <cell r="E142" t="str">
            <v>M³</v>
          </cell>
          <cell r="F142">
            <v>0.4</v>
          </cell>
          <cell r="G142">
            <v>3.57</v>
          </cell>
          <cell r="H142">
            <v>31.05</v>
          </cell>
          <cell r="I142">
            <v>0</v>
          </cell>
          <cell r="J142">
            <v>0</v>
          </cell>
          <cell r="K142">
            <v>35.020000000000003</v>
          </cell>
          <cell r="L142">
            <v>35.020000000000003</v>
          </cell>
          <cell r="M142">
            <v>45.53</v>
          </cell>
        </row>
        <row r="143">
          <cell r="C143">
            <v>7001020088</v>
          </cell>
          <cell r="D143" t="str">
            <v>Compactação mecânica pesada de aterro a 100 por cento do Próctor Normal, medido na seção, inclusive espalhamento, umedecimento e homogeneização.</v>
          </cell>
          <cell r="E143" t="str">
            <v>M³</v>
          </cell>
          <cell r="F143">
            <v>1.69</v>
          </cell>
          <cell r="G143">
            <v>0.05</v>
          </cell>
          <cell r="H143">
            <v>0</v>
          </cell>
          <cell r="I143">
            <v>0</v>
          </cell>
          <cell r="J143">
            <v>0</v>
          </cell>
          <cell r="K143">
            <v>1.74</v>
          </cell>
          <cell r="L143">
            <v>1.74</v>
          </cell>
          <cell r="M143">
            <v>2.2599999999999998</v>
          </cell>
        </row>
        <row r="144">
          <cell r="C144">
            <v>7001020089</v>
          </cell>
          <cell r="D144" t="str">
            <v>Compactação mecânica leve em camadas de 0,20 m de espessura.</v>
          </cell>
          <cell r="E144" t="str">
            <v>M³</v>
          </cell>
          <cell r="F144">
            <v>0.16</v>
          </cell>
          <cell r="G144">
            <v>1.19</v>
          </cell>
          <cell r="H144">
            <v>0</v>
          </cell>
          <cell r="I144">
            <v>0</v>
          </cell>
          <cell r="J144">
            <v>0</v>
          </cell>
          <cell r="K144">
            <v>1.35</v>
          </cell>
          <cell r="L144">
            <v>1.35</v>
          </cell>
          <cell r="M144">
            <v>1.76</v>
          </cell>
        </row>
        <row r="145">
          <cell r="C145">
            <v>7001020090</v>
          </cell>
          <cell r="D145" t="str">
            <v>Aterro para fundações utilizando solo cimento no traço 1:20, abrangendo   espalhamento, homogeneização, umedecimento e compactação manual com soquete de 30 kg em camadas sucessivas de 20 cm de espessura, inclusive fornecimento do material proveniente de j</v>
          </cell>
          <cell r="E145" t="str">
            <v>M³</v>
          </cell>
          <cell r="F145">
            <v>6.12</v>
          </cell>
          <cell r="G145">
            <v>53.49</v>
          </cell>
          <cell r="H145">
            <v>35.11</v>
          </cell>
          <cell r="I145">
            <v>0</v>
          </cell>
          <cell r="K145">
            <v>94.72</v>
          </cell>
          <cell r="L145">
            <v>94.72</v>
          </cell>
          <cell r="M145">
            <v>123.14</v>
          </cell>
        </row>
        <row r="146">
          <cell r="C146">
            <v>7001020092</v>
          </cell>
          <cell r="D146" t="str">
            <v>Aterro para fundações utilizando solo cimento no traço 1:30, abrangendo   espalhamento, homogeneização, umedecimento e compactação manual com soquete de 30 kg em camadas sucessivas de 20 cm de espessura, inclusive fornecimento do material proveniente de j</v>
          </cell>
          <cell r="E146" t="str">
            <v>M³</v>
          </cell>
          <cell r="F146">
            <v>6.12</v>
          </cell>
          <cell r="G146">
            <v>53.49</v>
          </cell>
          <cell r="H146">
            <v>26.71</v>
          </cell>
          <cell r="I146">
            <v>0</v>
          </cell>
          <cell r="K146">
            <v>86.32</v>
          </cell>
          <cell r="L146">
            <v>86.32</v>
          </cell>
          <cell r="M146">
            <v>112.22</v>
          </cell>
        </row>
        <row r="147">
          <cell r="C147">
            <v>7001020091</v>
          </cell>
          <cell r="D147" t="str">
            <v>Aterro para fundações utilizando solo cimento no traço 1:20, abrangendo   espalhamento, homogeneização, umedecimento e compactação mecânica leve em camadas sucessivas de 20 cm de espessura, inclusive fornecimento do material proveniente de jazida a uma di</v>
          </cell>
          <cell r="E147" t="str">
            <v>M³</v>
          </cell>
          <cell r="F147">
            <v>6.28</v>
          </cell>
          <cell r="G147">
            <v>35.659999999999997</v>
          </cell>
          <cell r="H147">
            <v>35.11</v>
          </cell>
          <cell r="I147">
            <v>0</v>
          </cell>
          <cell r="K147">
            <v>77.05</v>
          </cell>
          <cell r="L147">
            <v>77.05</v>
          </cell>
          <cell r="M147">
            <v>100.17</v>
          </cell>
        </row>
        <row r="148">
          <cell r="C148">
            <v>7001020198</v>
          </cell>
          <cell r="D148" t="str">
            <v>Aterro para fundações utilizando solo cimento no traço 1:30, abrangendo   espalhamento, homogeneização, umedecimento e compactação mecânica leve em camadas sucessivas de 20 cm de espessura, inclusive fornecimento do material proveniente de jazida a uma di</v>
          </cell>
          <cell r="E148" t="str">
            <v>M³</v>
          </cell>
          <cell r="F148">
            <v>6.28</v>
          </cell>
          <cell r="G148">
            <v>35.659999999999997</v>
          </cell>
          <cell r="H148">
            <v>26.71</v>
          </cell>
          <cell r="I148">
            <v>0</v>
          </cell>
          <cell r="K148">
            <v>68.650000000000006</v>
          </cell>
          <cell r="L148">
            <v>68.650000000000006</v>
          </cell>
          <cell r="M148">
            <v>89.25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D151" t="str">
            <v>REATERRO SEM COMPACTAÇÃO</v>
          </cell>
          <cell r="K151">
            <v>0</v>
          </cell>
        </row>
        <row r="152">
          <cell r="C152">
            <v>7001020094</v>
          </cell>
          <cell r="D152" t="str">
            <v>Reaterro manual sem compactação com aproveitamento do material escavado.</v>
          </cell>
          <cell r="E152" t="str">
            <v>M³</v>
          </cell>
          <cell r="F152">
            <v>0</v>
          </cell>
          <cell r="G152">
            <v>2.68</v>
          </cell>
          <cell r="H152">
            <v>0</v>
          </cell>
          <cell r="I152">
            <v>0</v>
          </cell>
          <cell r="J152">
            <v>0</v>
          </cell>
          <cell r="K152">
            <v>2.68</v>
          </cell>
          <cell r="L152">
            <v>2.68</v>
          </cell>
          <cell r="M152">
            <v>3.48</v>
          </cell>
        </row>
        <row r="153">
          <cell r="C153">
            <v>7001020095</v>
          </cell>
          <cell r="D153" t="str">
            <v>Reaterro manual sem compactação com material argilo arenoso, inclusive fornecimento do material.</v>
          </cell>
          <cell r="E153" t="str">
            <v>M³</v>
          </cell>
          <cell r="F153">
            <v>0</v>
          </cell>
          <cell r="G153">
            <v>2.68</v>
          </cell>
          <cell r="H153">
            <v>13</v>
          </cell>
          <cell r="I153">
            <v>0</v>
          </cell>
          <cell r="J153">
            <v>0</v>
          </cell>
          <cell r="K153">
            <v>15.68</v>
          </cell>
          <cell r="L153">
            <v>15.68</v>
          </cell>
          <cell r="M153">
            <v>20.38</v>
          </cell>
        </row>
        <row r="154">
          <cell r="C154">
            <v>7001020096</v>
          </cell>
          <cell r="D154" t="str">
            <v>Reaterro manual sem compactação com fornecimento de areia.</v>
          </cell>
          <cell r="E154" t="str">
            <v>M³</v>
          </cell>
          <cell r="F154">
            <v>0</v>
          </cell>
          <cell r="G154">
            <v>2.68</v>
          </cell>
          <cell r="H154">
            <v>27.17</v>
          </cell>
          <cell r="I154">
            <v>0</v>
          </cell>
          <cell r="J154">
            <v>0</v>
          </cell>
          <cell r="K154">
            <v>29.85</v>
          </cell>
          <cell r="L154">
            <v>29.85</v>
          </cell>
          <cell r="M154">
            <v>38.81</v>
          </cell>
        </row>
        <row r="155">
          <cell r="C155">
            <v>7001020097</v>
          </cell>
          <cell r="D155" t="str">
            <v>Reaterro manual sem compactação com pó de pedra, inclusive fornecimento do material.</v>
          </cell>
          <cell r="E155" t="str">
            <v>M³</v>
          </cell>
          <cell r="F155">
            <v>0</v>
          </cell>
          <cell r="G155">
            <v>2.68</v>
          </cell>
          <cell r="H155">
            <v>27</v>
          </cell>
          <cell r="I155">
            <v>0</v>
          </cell>
          <cell r="J155">
            <v>0</v>
          </cell>
          <cell r="K155">
            <v>29.68</v>
          </cell>
          <cell r="L155">
            <v>29.68</v>
          </cell>
          <cell r="M155">
            <v>38.58</v>
          </cell>
        </row>
        <row r="156">
          <cell r="C156">
            <v>7001020098</v>
          </cell>
          <cell r="D156" t="str">
            <v>Espalhamento manual de material para simples regularização do terreno.</v>
          </cell>
          <cell r="E156" t="str">
            <v>M³</v>
          </cell>
          <cell r="F156">
            <v>0</v>
          </cell>
          <cell r="G156">
            <v>0.89</v>
          </cell>
          <cell r="H156">
            <v>0</v>
          </cell>
          <cell r="I156">
            <v>0</v>
          </cell>
          <cell r="J156">
            <v>0</v>
          </cell>
          <cell r="K156">
            <v>0.89</v>
          </cell>
          <cell r="L156">
            <v>0.89</v>
          </cell>
          <cell r="M156">
            <v>1.1599999999999999</v>
          </cell>
        </row>
        <row r="157">
          <cell r="K157">
            <v>0</v>
          </cell>
        </row>
        <row r="158">
          <cell r="D158" t="str">
            <v>RASPAGEM E LIMPEZA DO TERRENO</v>
          </cell>
          <cell r="K158">
            <v>0</v>
          </cell>
        </row>
        <row r="159">
          <cell r="C159">
            <v>7001020099</v>
          </cell>
          <cell r="D159" t="str">
            <v>Limpeza manual do terreno.</v>
          </cell>
          <cell r="E159" t="str">
            <v>M²</v>
          </cell>
          <cell r="F159">
            <v>0</v>
          </cell>
          <cell r="G159">
            <v>1.49</v>
          </cell>
          <cell r="H159">
            <v>0</v>
          </cell>
          <cell r="I159">
            <v>0</v>
          </cell>
          <cell r="J159">
            <v>0</v>
          </cell>
          <cell r="K159">
            <v>1.49</v>
          </cell>
          <cell r="L159">
            <v>1.49</v>
          </cell>
          <cell r="M159">
            <v>1.94</v>
          </cell>
        </row>
        <row r="160">
          <cell r="C160">
            <v>7001020100</v>
          </cell>
          <cell r="D160" t="str">
            <v>Limpeza mecanizada do terreno.</v>
          </cell>
          <cell r="E160" t="str">
            <v>M²</v>
          </cell>
          <cell r="F160">
            <v>0.16</v>
          </cell>
          <cell r="G160">
            <v>0.02</v>
          </cell>
          <cell r="H160">
            <v>0</v>
          </cell>
          <cell r="I160">
            <v>0</v>
          </cell>
          <cell r="J160">
            <v>0</v>
          </cell>
          <cell r="K160">
            <v>0.18</v>
          </cell>
          <cell r="L160">
            <v>0.18</v>
          </cell>
          <cell r="M160">
            <v>0.23</v>
          </cell>
        </row>
        <row r="161">
          <cell r="C161">
            <v>7001020101</v>
          </cell>
          <cell r="D161" t="str">
            <v>Limpeza manual de camada vegetal em jazida.</v>
          </cell>
          <cell r="E161" t="str">
            <v>M²</v>
          </cell>
          <cell r="F161">
            <v>0</v>
          </cell>
          <cell r="G161">
            <v>0.04</v>
          </cell>
          <cell r="H161">
            <v>0</v>
          </cell>
          <cell r="I161">
            <v>0</v>
          </cell>
          <cell r="J161">
            <v>0</v>
          </cell>
          <cell r="K161">
            <v>0.04</v>
          </cell>
          <cell r="L161">
            <v>0.04</v>
          </cell>
          <cell r="M161">
            <v>0.05</v>
          </cell>
        </row>
        <row r="162">
          <cell r="C162">
            <v>7001020102</v>
          </cell>
          <cell r="D162" t="str">
            <v>Destocamento raso de raízes de pequeno porte com  raspagem, limpeza do terreno e queima do material.</v>
          </cell>
          <cell r="E162" t="str">
            <v>M²</v>
          </cell>
          <cell r="F162">
            <v>0</v>
          </cell>
          <cell r="G162">
            <v>3.39</v>
          </cell>
          <cell r="H162">
            <v>0</v>
          </cell>
          <cell r="I162">
            <v>0</v>
          </cell>
          <cell r="J162">
            <v>0</v>
          </cell>
          <cell r="K162">
            <v>3.39</v>
          </cell>
          <cell r="L162">
            <v>3.39</v>
          </cell>
          <cell r="M162">
            <v>4.41</v>
          </cell>
        </row>
        <row r="163">
          <cell r="C163">
            <v>7001020103</v>
          </cell>
          <cell r="D163" t="str">
            <v>Desmatamento e destocamento mecânicos de árvores de diâmetro inferior a 0,15 m e limpeza do terreno.</v>
          </cell>
          <cell r="E163" t="str">
            <v>M²</v>
          </cell>
          <cell r="F163">
            <v>0.11</v>
          </cell>
          <cell r="G163">
            <v>7.0000000000000007E-2</v>
          </cell>
          <cell r="H163">
            <v>0</v>
          </cell>
          <cell r="I163">
            <v>0</v>
          </cell>
          <cell r="J163">
            <v>0</v>
          </cell>
          <cell r="K163">
            <v>0.18</v>
          </cell>
          <cell r="L163">
            <v>0.18</v>
          </cell>
          <cell r="M163">
            <v>0.23</v>
          </cell>
        </row>
        <row r="164">
          <cell r="C164">
            <v>7001020104</v>
          </cell>
          <cell r="D164" t="str">
            <v>Tombamento mecânico de árvores com diâmetro de 0,15m a 0,30m, inclusive o destocamento e limpeza do local.</v>
          </cell>
          <cell r="E164" t="str">
            <v>UD</v>
          </cell>
          <cell r="F164">
            <v>12.54</v>
          </cell>
          <cell r="G164">
            <v>6.32</v>
          </cell>
          <cell r="H164">
            <v>0</v>
          </cell>
          <cell r="I164">
            <v>0</v>
          </cell>
          <cell r="J164">
            <v>0</v>
          </cell>
          <cell r="K164">
            <v>18.86</v>
          </cell>
          <cell r="L164">
            <v>18.86</v>
          </cell>
          <cell r="M164">
            <v>24.52</v>
          </cell>
        </row>
        <row r="165">
          <cell r="C165">
            <v>7001020105</v>
          </cell>
          <cell r="D165" t="str">
            <v>Tombamento mecânico de árvores com diâmetro maior que 0,30m, inclusive o destocamento e limpeza do local.</v>
          </cell>
          <cell r="E165" t="str">
            <v>UD</v>
          </cell>
          <cell r="F165">
            <v>17.53</v>
          </cell>
          <cell r="G165">
            <v>13.28</v>
          </cell>
          <cell r="H165">
            <v>0</v>
          </cell>
          <cell r="I165">
            <v>0</v>
          </cell>
          <cell r="J165">
            <v>0</v>
          </cell>
          <cell r="K165">
            <v>30.81</v>
          </cell>
          <cell r="L165">
            <v>30.81</v>
          </cell>
          <cell r="M165">
            <v>40.049999999999997</v>
          </cell>
        </row>
        <row r="166">
          <cell r="K166">
            <v>0</v>
          </cell>
        </row>
        <row r="167">
          <cell r="D167" t="str">
            <v>REGULARIZAÇÃO DE TERRENO NATURAL</v>
          </cell>
          <cell r="K167">
            <v>0</v>
          </cell>
        </row>
        <row r="168">
          <cell r="C168">
            <v>7001020106</v>
          </cell>
          <cell r="D168" t="str">
            <v>Regularização manual de talude com corte ou aterro até 20 cm de espessura.</v>
          </cell>
          <cell r="E168" t="str">
            <v>M²</v>
          </cell>
          <cell r="F168">
            <v>0</v>
          </cell>
          <cell r="G168">
            <v>2.97</v>
          </cell>
          <cell r="H168">
            <v>0</v>
          </cell>
          <cell r="I168">
            <v>0</v>
          </cell>
          <cell r="J168">
            <v>0</v>
          </cell>
          <cell r="K168">
            <v>2.97</v>
          </cell>
          <cell r="L168">
            <v>2.97</v>
          </cell>
          <cell r="M168">
            <v>3.86</v>
          </cell>
        </row>
        <row r="169">
          <cell r="K169">
            <v>0</v>
          </cell>
        </row>
        <row r="170">
          <cell r="D170" t="str">
            <v>TRANSPORTES</v>
          </cell>
          <cell r="K170">
            <v>0</v>
          </cell>
        </row>
        <row r="171">
          <cell r="C171">
            <v>7001020107</v>
          </cell>
          <cell r="D171" t="str">
            <v>Transporte de material com DMT até 1,0 km.</v>
          </cell>
          <cell r="E171" t="str">
            <v>M³</v>
          </cell>
          <cell r="F171">
            <v>1.18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1.18</v>
          </cell>
          <cell r="L171">
            <v>1.18</v>
          </cell>
          <cell r="M171">
            <v>1.53</v>
          </cell>
        </row>
        <row r="172">
          <cell r="C172">
            <v>7001020108</v>
          </cell>
          <cell r="D172" t="str">
            <v>Transporte de material com DMT de até 2,0 km.</v>
          </cell>
          <cell r="E172" t="str">
            <v>M³</v>
          </cell>
          <cell r="F172">
            <v>1.59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1.59</v>
          </cell>
          <cell r="L172">
            <v>1.59</v>
          </cell>
          <cell r="M172">
            <v>2.0699999999999998</v>
          </cell>
        </row>
        <row r="173">
          <cell r="C173">
            <v>7001020109</v>
          </cell>
          <cell r="D173" t="str">
            <v>Transporte de material com DMT de até 4,0 km.</v>
          </cell>
          <cell r="E173" t="str">
            <v>M³</v>
          </cell>
          <cell r="F173">
            <v>2.42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2.42</v>
          </cell>
          <cell r="L173">
            <v>2.42</v>
          </cell>
          <cell r="M173">
            <v>3.15</v>
          </cell>
        </row>
        <row r="174">
          <cell r="C174">
            <v>7001020110</v>
          </cell>
          <cell r="D174" t="str">
            <v>Transporte de material com DMT de até 6,0 km.</v>
          </cell>
          <cell r="E174" t="str">
            <v>M³</v>
          </cell>
          <cell r="F174">
            <v>3.24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3.24</v>
          </cell>
          <cell r="L174">
            <v>3.24</v>
          </cell>
          <cell r="M174">
            <v>4.21</v>
          </cell>
        </row>
        <row r="175">
          <cell r="C175">
            <v>7001020111</v>
          </cell>
          <cell r="D175" t="str">
            <v>Transporte de material com DMT de até 8,0 km.</v>
          </cell>
          <cell r="E175" t="str">
            <v>M³</v>
          </cell>
          <cell r="F175">
            <v>4.08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4.08</v>
          </cell>
          <cell r="L175">
            <v>4.08</v>
          </cell>
          <cell r="M175">
            <v>5.3</v>
          </cell>
        </row>
        <row r="176">
          <cell r="C176">
            <v>7001020112</v>
          </cell>
          <cell r="D176" t="str">
            <v>Transporte de material com DMT de até 10,0 km.</v>
          </cell>
          <cell r="E176" t="str">
            <v>M³</v>
          </cell>
          <cell r="F176">
            <v>4.8899999999999997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4.8899999999999997</v>
          </cell>
          <cell r="L176">
            <v>4.8899999999999997</v>
          </cell>
          <cell r="M176">
            <v>6.36</v>
          </cell>
        </row>
        <row r="177">
          <cell r="C177">
            <v>7001020113</v>
          </cell>
          <cell r="D177" t="str">
            <v>Transporte de material com DMT de até 12,0 km.</v>
          </cell>
          <cell r="E177" t="str">
            <v>M³</v>
          </cell>
          <cell r="F177">
            <v>5.71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5.71</v>
          </cell>
          <cell r="L177">
            <v>5.71</v>
          </cell>
          <cell r="M177">
            <v>7.42</v>
          </cell>
        </row>
        <row r="178">
          <cell r="C178">
            <v>7001020114</v>
          </cell>
          <cell r="D178" t="str">
            <v>Transporte de material com DMT de até 14,0 km.</v>
          </cell>
          <cell r="E178" t="str">
            <v>M³</v>
          </cell>
          <cell r="F178">
            <v>6.54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6.54</v>
          </cell>
          <cell r="L178">
            <v>6.54</v>
          </cell>
          <cell r="M178">
            <v>8.5</v>
          </cell>
        </row>
        <row r="179">
          <cell r="C179">
            <v>7001020115</v>
          </cell>
          <cell r="D179" t="str">
            <v>Transporte de material com DMT de até 16,0 km.</v>
          </cell>
          <cell r="E179" t="str">
            <v>M³</v>
          </cell>
          <cell r="F179">
            <v>7.33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7.33</v>
          </cell>
          <cell r="L179">
            <v>7.33</v>
          </cell>
          <cell r="M179">
            <v>9.5299999999999994</v>
          </cell>
        </row>
        <row r="180">
          <cell r="C180">
            <v>7001020116</v>
          </cell>
          <cell r="D180" t="str">
            <v>Transporte de material com DMT de até 18,0 km.</v>
          </cell>
          <cell r="E180" t="str">
            <v>M³</v>
          </cell>
          <cell r="F180">
            <v>8.17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8.17</v>
          </cell>
          <cell r="L180">
            <v>8.17</v>
          </cell>
          <cell r="M180">
            <v>10.62</v>
          </cell>
        </row>
        <row r="181">
          <cell r="C181">
            <v>7001020117</v>
          </cell>
          <cell r="D181" t="str">
            <v>Transporte de material com DMT de até 20,0 km.</v>
          </cell>
          <cell r="E181" t="str">
            <v>M³</v>
          </cell>
          <cell r="F181">
            <v>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9</v>
          </cell>
          <cell r="L181">
            <v>9</v>
          </cell>
          <cell r="M181">
            <v>11.7</v>
          </cell>
        </row>
        <row r="182">
          <cell r="K182">
            <v>0</v>
          </cell>
        </row>
        <row r="183">
          <cell r="D183" t="str">
            <v>CAMINHO DE SERVIÇO</v>
          </cell>
          <cell r="K183">
            <v>0</v>
          </cell>
        </row>
        <row r="184">
          <cell r="C184">
            <v>7001020118</v>
          </cell>
          <cell r="D184" t="str">
            <v>Construção e manutenção de caminho de serviço com 4,0 m de largura, inclusive canaletas de drenagem a céu aberto na sua extensão.</v>
          </cell>
          <cell r="E184" t="str">
            <v>KM</v>
          </cell>
          <cell r="F184">
            <v>1059.7</v>
          </cell>
          <cell r="G184">
            <v>717.95</v>
          </cell>
          <cell r="H184">
            <v>0</v>
          </cell>
          <cell r="I184">
            <v>0</v>
          </cell>
          <cell r="J184">
            <v>0</v>
          </cell>
          <cell r="K184">
            <v>1777.65</v>
          </cell>
          <cell r="L184">
            <v>1777.65</v>
          </cell>
          <cell r="M184">
            <v>2310.9499999999998</v>
          </cell>
        </row>
        <row r="185">
          <cell r="K185">
            <v>0</v>
          </cell>
        </row>
        <row r="186">
          <cell r="D186" t="str">
            <v>FORNECIMENTO DE MATERIAL PARA ATERRO</v>
          </cell>
          <cell r="K186">
            <v>0</v>
          </cell>
        </row>
        <row r="187">
          <cell r="C187">
            <v>7001020119</v>
          </cell>
          <cell r="D187" t="str">
            <v>Fornecimento de barro para aterro, inclusive carga, descarga e transporte com DMT de até 1,0 km.</v>
          </cell>
          <cell r="E187" t="str">
            <v>M³</v>
          </cell>
          <cell r="F187">
            <v>1.18</v>
          </cell>
          <cell r="G187">
            <v>0</v>
          </cell>
          <cell r="H187">
            <v>6.25</v>
          </cell>
          <cell r="I187">
            <v>0</v>
          </cell>
          <cell r="J187">
            <v>0</v>
          </cell>
          <cell r="K187">
            <v>7.43</v>
          </cell>
          <cell r="L187">
            <v>7.43</v>
          </cell>
          <cell r="M187">
            <v>9.66</v>
          </cell>
        </row>
        <row r="188">
          <cell r="C188">
            <v>7001020120</v>
          </cell>
          <cell r="D188" t="str">
            <v>Fornecimento de barro para aterro, inclusive carga, descarga e transporte com DMT de até 2,0 km.</v>
          </cell>
          <cell r="E188" t="str">
            <v>M³</v>
          </cell>
          <cell r="F188">
            <v>1.59</v>
          </cell>
          <cell r="G188">
            <v>0</v>
          </cell>
          <cell r="H188">
            <v>6.25</v>
          </cell>
          <cell r="I188">
            <v>0</v>
          </cell>
          <cell r="J188">
            <v>0</v>
          </cell>
          <cell r="K188">
            <v>7.84</v>
          </cell>
          <cell r="L188">
            <v>7.84</v>
          </cell>
          <cell r="M188">
            <v>10.19</v>
          </cell>
        </row>
        <row r="189">
          <cell r="C189">
            <v>7001020121</v>
          </cell>
          <cell r="D189" t="str">
            <v>Fornecimento de barro para aterro, inclusive carga, descarga e transporte com DMT de até 4,0 km.</v>
          </cell>
          <cell r="E189" t="str">
            <v>M³</v>
          </cell>
          <cell r="F189">
            <v>2.42</v>
          </cell>
          <cell r="G189">
            <v>0</v>
          </cell>
          <cell r="H189">
            <v>6.25</v>
          </cell>
          <cell r="I189">
            <v>0</v>
          </cell>
          <cell r="J189">
            <v>0</v>
          </cell>
          <cell r="K189">
            <v>8.67</v>
          </cell>
          <cell r="L189">
            <v>8.67</v>
          </cell>
          <cell r="M189">
            <v>11.27</v>
          </cell>
        </row>
        <row r="190">
          <cell r="C190">
            <v>7001020122</v>
          </cell>
          <cell r="D190" t="str">
            <v>Fornecimento de barro para aterro, inclusive carga, descarga e transporte com DMT de até 6,0 km.</v>
          </cell>
          <cell r="E190" t="str">
            <v>M³</v>
          </cell>
          <cell r="F190">
            <v>3.24</v>
          </cell>
          <cell r="G190">
            <v>0</v>
          </cell>
          <cell r="H190">
            <v>6.25</v>
          </cell>
          <cell r="I190">
            <v>0</v>
          </cell>
          <cell r="J190">
            <v>0</v>
          </cell>
          <cell r="K190">
            <v>9.49</v>
          </cell>
          <cell r="L190">
            <v>9.49</v>
          </cell>
          <cell r="M190">
            <v>12.34</v>
          </cell>
        </row>
        <row r="191">
          <cell r="C191">
            <v>7001020123</v>
          </cell>
          <cell r="D191" t="str">
            <v>Fornecimento de barro para aterro, inclusive carga, descarga e transporte com DMT de até 8,0 km.</v>
          </cell>
          <cell r="E191" t="str">
            <v>M³</v>
          </cell>
          <cell r="F191">
            <v>4.08</v>
          </cell>
          <cell r="G191">
            <v>0</v>
          </cell>
          <cell r="H191">
            <v>6.25</v>
          </cell>
          <cell r="I191">
            <v>0</v>
          </cell>
          <cell r="J191">
            <v>0</v>
          </cell>
          <cell r="K191">
            <v>10.33</v>
          </cell>
          <cell r="L191">
            <v>10.33</v>
          </cell>
          <cell r="M191">
            <v>13.43</v>
          </cell>
        </row>
        <row r="192">
          <cell r="C192">
            <v>7001020124</v>
          </cell>
          <cell r="D192" t="str">
            <v>Fornecimento de barro para aterro, inclusive carga, descarga e transporte com DMT de até 10,0 km.</v>
          </cell>
          <cell r="E192" t="str">
            <v>M³</v>
          </cell>
          <cell r="F192">
            <v>4.8899999999999997</v>
          </cell>
          <cell r="G192">
            <v>0</v>
          </cell>
          <cell r="H192">
            <v>6.25</v>
          </cell>
          <cell r="I192">
            <v>0</v>
          </cell>
          <cell r="J192">
            <v>0</v>
          </cell>
          <cell r="K192">
            <v>11.14</v>
          </cell>
          <cell r="L192">
            <v>11.14</v>
          </cell>
          <cell r="M192">
            <v>14.48</v>
          </cell>
        </row>
        <row r="193">
          <cell r="C193">
            <v>7001020125</v>
          </cell>
          <cell r="D193" t="str">
            <v>Fornecimento de barro para aterro, inclusive carga, descarga e transporte com DMT de até 12,0 km.</v>
          </cell>
          <cell r="E193" t="str">
            <v>M³</v>
          </cell>
          <cell r="F193">
            <v>5.71</v>
          </cell>
          <cell r="G193">
            <v>0</v>
          </cell>
          <cell r="H193">
            <v>6.25</v>
          </cell>
          <cell r="I193">
            <v>0</v>
          </cell>
          <cell r="J193">
            <v>0</v>
          </cell>
          <cell r="K193">
            <v>11.96</v>
          </cell>
          <cell r="L193">
            <v>11.96</v>
          </cell>
          <cell r="M193">
            <v>15.55</v>
          </cell>
        </row>
        <row r="194">
          <cell r="C194">
            <v>7001020126</v>
          </cell>
          <cell r="D194" t="str">
            <v>Fornecimento de barro para aterro, inclusive carga, descarga e transporte com DMT de até 14,0 km.</v>
          </cell>
          <cell r="E194" t="str">
            <v>M³</v>
          </cell>
          <cell r="F194">
            <v>6.54</v>
          </cell>
          <cell r="G194">
            <v>0</v>
          </cell>
          <cell r="H194">
            <v>6.25</v>
          </cell>
          <cell r="I194">
            <v>0</v>
          </cell>
          <cell r="J194">
            <v>0</v>
          </cell>
          <cell r="K194">
            <v>12.79</v>
          </cell>
          <cell r="L194">
            <v>12.79</v>
          </cell>
          <cell r="M194">
            <v>16.63</v>
          </cell>
        </row>
        <row r="195">
          <cell r="C195">
            <v>7001020127</v>
          </cell>
          <cell r="D195" t="str">
            <v>Fornecimento de barro para aterro, inclusive carga, descarga e transporte com DMT de até 16,0 km.</v>
          </cell>
          <cell r="E195" t="str">
            <v>M³</v>
          </cell>
          <cell r="F195">
            <v>7.33</v>
          </cell>
          <cell r="G195">
            <v>0</v>
          </cell>
          <cell r="H195">
            <v>6.25</v>
          </cell>
          <cell r="I195">
            <v>0</v>
          </cell>
          <cell r="J195">
            <v>0</v>
          </cell>
          <cell r="K195">
            <v>13.58</v>
          </cell>
          <cell r="L195">
            <v>13.58</v>
          </cell>
          <cell r="M195">
            <v>17.649999999999999</v>
          </cell>
        </row>
        <row r="196">
          <cell r="C196">
            <v>7001020128</v>
          </cell>
          <cell r="D196" t="str">
            <v>Fornecimento de barro para aterro, inclusive carga, descarga e transporte com DMT de até 18,0 km.</v>
          </cell>
          <cell r="E196" t="str">
            <v>M³</v>
          </cell>
          <cell r="F196">
            <v>8.17</v>
          </cell>
          <cell r="G196">
            <v>0</v>
          </cell>
          <cell r="H196">
            <v>6.25</v>
          </cell>
          <cell r="I196">
            <v>0</v>
          </cell>
          <cell r="J196">
            <v>0</v>
          </cell>
          <cell r="K196">
            <v>14.42</v>
          </cell>
          <cell r="L196">
            <v>14.42</v>
          </cell>
          <cell r="M196">
            <v>18.75</v>
          </cell>
        </row>
        <row r="197">
          <cell r="C197">
            <v>7001020129</v>
          </cell>
          <cell r="D197" t="str">
            <v>Fornecimento de barro para aterro, inclusive carga, descarga e transporte com DMT de até 20,0 km.</v>
          </cell>
          <cell r="E197" t="str">
            <v>M³</v>
          </cell>
          <cell r="F197">
            <v>9</v>
          </cell>
          <cell r="G197">
            <v>0</v>
          </cell>
          <cell r="H197">
            <v>6.25</v>
          </cell>
          <cell r="I197">
            <v>0</v>
          </cell>
          <cell r="J197">
            <v>0</v>
          </cell>
          <cell r="K197">
            <v>15.25</v>
          </cell>
          <cell r="L197">
            <v>15.25</v>
          </cell>
          <cell r="M197">
            <v>19.829999999999998</v>
          </cell>
        </row>
        <row r="198">
          <cell r="K198">
            <v>0</v>
          </cell>
        </row>
        <row r="199">
          <cell r="D199" t="str">
            <v>ESGOTAMENTO COM BOMBA</v>
          </cell>
          <cell r="K199">
            <v>0</v>
          </cell>
        </row>
        <row r="200">
          <cell r="C200">
            <v>7001030001</v>
          </cell>
          <cell r="D200" t="str">
            <v>Esgotamento com bomba de 4,8 HP.</v>
          </cell>
          <cell r="E200" t="str">
            <v>H</v>
          </cell>
          <cell r="F200">
            <v>1.1200000000000001</v>
          </cell>
          <cell r="G200">
            <v>6.07</v>
          </cell>
          <cell r="H200">
            <v>0</v>
          </cell>
          <cell r="I200">
            <v>0</v>
          </cell>
          <cell r="J200">
            <v>0</v>
          </cell>
          <cell r="K200">
            <v>7.19</v>
          </cell>
          <cell r="L200">
            <v>7.19</v>
          </cell>
          <cell r="M200">
            <v>9.35</v>
          </cell>
        </row>
        <row r="201">
          <cell r="C201">
            <v>7001030002</v>
          </cell>
          <cell r="D201" t="str">
            <v>Esgotamento com bomba de 7,5 HP.</v>
          </cell>
          <cell r="E201" t="str">
            <v>H</v>
          </cell>
          <cell r="F201">
            <v>1.53</v>
          </cell>
          <cell r="G201">
            <v>6.18</v>
          </cell>
          <cell r="H201">
            <v>0</v>
          </cell>
          <cell r="I201">
            <v>0</v>
          </cell>
          <cell r="J201">
            <v>0</v>
          </cell>
          <cell r="K201">
            <v>7.71</v>
          </cell>
          <cell r="L201">
            <v>7.71</v>
          </cell>
          <cell r="M201">
            <v>10.02</v>
          </cell>
        </row>
        <row r="202">
          <cell r="K202">
            <v>0</v>
          </cell>
        </row>
        <row r="203">
          <cell r="D203" t="str">
            <v>REBAIXAMENTO</v>
          </cell>
          <cell r="K203">
            <v>0</v>
          </cell>
        </row>
        <row r="204">
          <cell r="C204">
            <v>7001040001</v>
          </cell>
          <cell r="D204" t="str">
            <v>Mobilização e instalação de conjunto com  até 50 ponteiras filtrantes e bombas de sucção para rebaixamento de lençol freático até 5,00 m de profundidade.</v>
          </cell>
          <cell r="E204" t="str">
            <v>CJ</v>
          </cell>
          <cell r="F204">
            <v>600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600</v>
          </cell>
          <cell r="L204">
            <v>600</v>
          </cell>
          <cell r="M204">
            <v>780</v>
          </cell>
        </row>
        <row r="205">
          <cell r="C205">
            <v>7001040002</v>
          </cell>
          <cell r="D205" t="str">
            <v>Deslocamento e reinstalação  de conjunto com até 50 ponteiras filtrantes e bombas de sucção para rebaixamento de lençol freático até 5 m de profundidade.</v>
          </cell>
          <cell r="E205" t="str">
            <v>UD</v>
          </cell>
          <cell r="F205">
            <v>300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300</v>
          </cell>
          <cell r="L205">
            <v>300</v>
          </cell>
          <cell r="M205">
            <v>390</v>
          </cell>
        </row>
        <row r="206">
          <cell r="C206">
            <v>7001040003</v>
          </cell>
          <cell r="D206" t="str">
            <v>Operação de conjunto com até 50 ponteiras filtrantes e bombas de sucção para rebaixamento de lençol  freático até 5 m de profundidade.</v>
          </cell>
          <cell r="E206" t="str">
            <v>DIA</v>
          </cell>
          <cell r="F206">
            <v>150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150</v>
          </cell>
          <cell r="L206">
            <v>150</v>
          </cell>
          <cell r="M206">
            <v>195</v>
          </cell>
        </row>
        <row r="207">
          <cell r="K207">
            <v>0</v>
          </cell>
        </row>
        <row r="208">
          <cell r="D208" t="str">
            <v>ESCORAMENTO DE VALAS</v>
          </cell>
          <cell r="K208">
            <v>0</v>
          </cell>
        </row>
        <row r="209">
          <cell r="C209">
            <v>7001050001</v>
          </cell>
          <cell r="D209" t="str">
            <v>Escoramento descontínuo simples de valas ( com pranchas de madeira ).</v>
          </cell>
          <cell r="E209" t="str">
            <v>M²</v>
          </cell>
          <cell r="F209">
            <v>0</v>
          </cell>
          <cell r="G209">
            <v>17.89</v>
          </cell>
          <cell r="H209">
            <v>11.09</v>
          </cell>
          <cell r="I209">
            <v>0</v>
          </cell>
          <cell r="J209">
            <v>0</v>
          </cell>
          <cell r="K209">
            <v>28.98</v>
          </cell>
          <cell r="L209">
            <v>28.98</v>
          </cell>
          <cell r="M209">
            <v>37.67</v>
          </cell>
        </row>
        <row r="210">
          <cell r="C210">
            <v>7001050002</v>
          </cell>
          <cell r="D210" t="str">
            <v>Escoramento contínuo de valas  ( com pranchas de madeira ).</v>
          </cell>
          <cell r="E210" t="str">
            <v>M²</v>
          </cell>
          <cell r="F210">
            <v>0</v>
          </cell>
          <cell r="G210">
            <v>25.81</v>
          </cell>
          <cell r="H210">
            <v>21.34</v>
          </cell>
          <cell r="I210">
            <v>0</v>
          </cell>
          <cell r="J210">
            <v>0</v>
          </cell>
          <cell r="K210">
            <v>47.15</v>
          </cell>
          <cell r="L210">
            <v>47.15</v>
          </cell>
          <cell r="M210">
            <v>61.3</v>
          </cell>
        </row>
        <row r="211">
          <cell r="C211">
            <v>7001050003</v>
          </cell>
          <cell r="D211" t="str">
            <v>Escoramento contínuo de valas com pranchas metálicas e longarinas em peças de madeira de 3" x 6".</v>
          </cell>
          <cell r="E211" t="str">
            <v>M²</v>
          </cell>
          <cell r="F211">
            <v>6.13</v>
          </cell>
          <cell r="G211">
            <v>17.21</v>
          </cell>
          <cell r="H211">
            <v>9.2200000000000006</v>
          </cell>
          <cell r="I211">
            <v>0</v>
          </cell>
          <cell r="J211">
            <v>0</v>
          </cell>
          <cell r="K211">
            <v>32.56</v>
          </cell>
          <cell r="L211">
            <v>32.56</v>
          </cell>
          <cell r="M211">
            <v>42.33</v>
          </cell>
        </row>
        <row r="212">
          <cell r="K212">
            <v>0</v>
          </cell>
        </row>
        <row r="213">
          <cell r="D213" t="str">
            <v>ENSECADEIRA</v>
          </cell>
          <cell r="K213">
            <v>0</v>
          </cell>
        </row>
        <row r="214">
          <cell r="C214">
            <v>7001050004</v>
          </cell>
          <cell r="D214" t="str">
            <v>Ensecadeira de parede simples  ( com pranchas de madeira ).</v>
          </cell>
          <cell r="E214" t="str">
            <v>M²</v>
          </cell>
          <cell r="F214">
            <v>0</v>
          </cell>
          <cell r="G214">
            <v>27.7</v>
          </cell>
          <cell r="H214">
            <v>55.38</v>
          </cell>
          <cell r="I214">
            <v>0</v>
          </cell>
          <cell r="J214">
            <v>0</v>
          </cell>
          <cell r="K214">
            <v>83.08</v>
          </cell>
          <cell r="L214">
            <v>83.08</v>
          </cell>
          <cell r="M214">
            <v>108</v>
          </cell>
        </row>
        <row r="215">
          <cell r="C215">
            <v>7001050005</v>
          </cell>
          <cell r="D215" t="str">
            <v>Ensecadeira de parede dupla  ( com pranchas de madeira ).</v>
          </cell>
          <cell r="E215" t="str">
            <v>M²</v>
          </cell>
          <cell r="F215">
            <v>0</v>
          </cell>
          <cell r="G215">
            <v>69.25</v>
          </cell>
          <cell r="H215">
            <v>138.58000000000001</v>
          </cell>
          <cell r="I215">
            <v>0</v>
          </cell>
          <cell r="J215">
            <v>0</v>
          </cell>
          <cell r="K215">
            <v>207.83</v>
          </cell>
          <cell r="L215">
            <v>207.83</v>
          </cell>
          <cell r="M215">
            <v>270.18</v>
          </cell>
        </row>
        <row r="216">
          <cell r="K216">
            <v>0</v>
          </cell>
        </row>
        <row r="217">
          <cell r="D217" t="str">
            <v>ENROCAMENTO</v>
          </cell>
          <cell r="K217">
            <v>0</v>
          </cell>
        </row>
        <row r="218">
          <cell r="C218">
            <v>7001060001</v>
          </cell>
          <cell r="D218" t="str">
            <v>Enrocamento de pedra jogada, inclusive fornecimento do material.</v>
          </cell>
          <cell r="E218" t="str">
            <v>M³</v>
          </cell>
          <cell r="F218">
            <v>0</v>
          </cell>
          <cell r="G218">
            <v>34.630000000000003</v>
          </cell>
          <cell r="H218">
            <v>41.8</v>
          </cell>
          <cell r="I218">
            <v>0</v>
          </cell>
          <cell r="J218">
            <v>0</v>
          </cell>
          <cell r="K218">
            <v>76.430000000000007</v>
          </cell>
          <cell r="L218">
            <v>76.430000000000007</v>
          </cell>
          <cell r="M218">
            <v>99.36</v>
          </cell>
        </row>
        <row r="219">
          <cell r="C219">
            <v>7001060002</v>
          </cell>
          <cell r="D219" t="str">
            <v>Enrocamento de pedra arrumada, inclusive fornecimento do material.</v>
          </cell>
          <cell r="E219" t="str">
            <v>M³</v>
          </cell>
          <cell r="F219">
            <v>0</v>
          </cell>
          <cell r="G219">
            <v>69.25</v>
          </cell>
          <cell r="H219">
            <v>41.8</v>
          </cell>
          <cell r="I219">
            <v>0</v>
          </cell>
          <cell r="J219">
            <v>0</v>
          </cell>
          <cell r="K219">
            <v>111.05</v>
          </cell>
          <cell r="L219">
            <v>111.05</v>
          </cell>
          <cell r="M219">
            <v>144.37</v>
          </cell>
        </row>
        <row r="220">
          <cell r="K220">
            <v>0</v>
          </cell>
        </row>
        <row r="221">
          <cell r="D221" t="str">
            <v>REFORÇO DE FUNDAÇÃO</v>
          </cell>
          <cell r="K221">
            <v>0</v>
          </cell>
        </row>
        <row r="222">
          <cell r="K222">
            <v>0</v>
          </cell>
        </row>
        <row r="223">
          <cell r="C223">
            <v>7001070001</v>
          </cell>
          <cell r="D223" t="str">
            <v>Reforço de fundação em berço de areia com adensamento manual.</v>
          </cell>
          <cell r="E223" t="str">
            <v>M³</v>
          </cell>
          <cell r="F223">
            <v>0</v>
          </cell>
          <cell r="G223">
            <v>20.8</v>
          </cell>
          <cell r="H223">
            <v>48.3</v>
          </cell>
          <cell r="I223">
            <v>0</v>
          </cell>
          <cell r="J223">
            <v>0</v>
          </cell>
          <cell r="K223">
            <v>69.099999999999994</v>
          </cell>
          <cell r="L223">
            <v>69.099999999999994</v>
          </cell>
          <cell r="M223">
            <v>89.83</v>
          </cell>
        </row>
        <row r="224">
          <cell r="C224">
            <v>7001070002</v>
          </cell>
          <cell r="D224" t="str">
            <v>Reforço de fundação em berço de brita 25 com apiloamento, inclusive fornecimento do material.</v>
          </cell>
          <cell r="E224" t="str">
            <v>M³</v>
          </cell>
          <cell r="F224">
            <v>0</v>
          </cell>
          <cell r="G224">
            <v>14.86</v>
          </cell>
          <cell r="H224">
            <v>76.63</v>
          </cell>
          <cell r="I224">
            <v>0</v>
          </cell>
          <cell r="J224">
            <v>0</v>
          </cell>
          <cell r="K224">
            <v>91.49</v>
          </cell>
          <cell r="L224">
            <v>91.49</v>
          </cell>
          <cell r="M224">
            <v>118.94</v>
          </cell>
        </row>
        <row r="225">
          <cell r="C225">
            <v>7001070003</v>
          </cell>
          <cell r="D225" t="str">
            <v>Reforço de fundação em berço de concreto simples com forma.</v>
          </cell>
          <cell r="E225" t="str">
            <v>M³</v>
          </cell>
          <cell r="F225">
            <v>1.22</v>
          </cell>
          <cell r="G225">
            <v>195.19</v>
          </cell>
          <cell r="H225">
            <v>291.22000000000003</v>
          </cell>
          <cell r="I225">
            <v>0</v>
          </cell>
          <cell r="K225">
            <v>487.63</v>
          </cell>
          <cell r="L225">
            <v>487.63</v>
          </cell>
          <cell r="M225">
            <v>633.91999999999996</v>
          </cell>
        </row>
        <row r="226">
          <cell r="C226">
            <v>7001070004</v>
          </cell>
          <cell r="D226" t="str">
            <v>Reforço de fundação em berço de concreto armado com forma.</v>
          </cell>
          <cell r="E226" t="str">
            <v>M³</v>
          </cell>
          <cell r="F226">
            <v>1.22</v>
          </cell>
          <cell r="G226">
            <v>294.19</v>
          </cell>
          <cell r="H226">
            <v>717.82</v>
          </cell>
          <cell r="I226">
            <v>0</v>
          </cell>
          <cell r="K226">
            <v>1013.23</v>
          </cell>
          <cell r="L226">
            <v>1013.23</v>
          </cell>
          <cell r="M226">
            <v>1317.2</v>
          </cell>
        </row>
        <row r="227">
          <cell r="K227">
            <v>0</v>
          </cell>
        </row>
        <row r="228">
          <cell r="D228" t="str">
            <v>FORNECIMENTO E APLICAÇÃO DE MATERIAIS PARA DRENOS</v>
          </cell>
          <cell r="K228">
            <v>0</v>
          </cell>
        </row>
        <row r="229">
          <cell r="C229">
            <v>7001070005</v>
          </cell>
          <cell r="D229" t="str">
            <v>Fornecimento e aplicação de areia grossa para drenos.</v>
          </cell>
          <cell r="E229" t="str">
            <v>M³</v>
          </cell>
          <cell r="F229">
            <v>0</v>
          </cell>
          <cell r="G229">
            <v>11.89</v>
          </cell>
          <cell r="H229">
            <v>42</v>
          </cell>
          <cell r="I229">
            <v>0</v>
          </cell>
          <cell r="J229">
            <v>0</v>
          </cell>
          <cell r="K229">
            <v>53.89</v>
          </cell>
          <cell r="L229">
            <v>53.89</v>
          </cell>
          <cell r="M229">
            <v>70.06</v>
          </cell>
        </row>
        <row r="230">
          <cell r="C230">
            <v>7001070006</v>
          </cell>
          <cell r="D230" t="str">
            <v>Fornecimento e aplicação de brita para drenos.</v>
          </cell>
          <cell r="E230" t="str">
            <v>M³</v>
          </cell>
          <cell r="F230">
            <v>0</v>
          </cell>
          <cell r="G230">
            <v>18.82</v>
          </cell>
          <cell r="H230">
            <v>63.86</v>
          </cell>
          <cell r="I230">
            <v>0</v>
          </cell>
          <cell r="J230">
            <v>0</v>
          </cell>
          <cell r="K230">
            <v>82.68</v>
          </cell>
          <cell r="L230">
            <v>82.68</v>
          </cell>
          <cell r="M230">
            <v>107.48</v>
          </cell>
        </row>
        <row r="231">
          <cell r="C231">
            <v>7001070007</v>
          </cell>
          <cell r="D231" t="str">
            <v>Fornecimento e aplicação de geotêxtil não tecido para drenos ( densidade de 300g/m² / resistência bidirecional de 20 KN/m ).</v>
          </cell>
          <cell r="E231" t="str">
            <v>M²</v>
          </cell>
          <cell r="F231">
            <v>0</v>
          </cell>
          <cell r="G231">
            <v>0.18</v>
          </cell>
          <cell r="H231">
            <v>5.32</v>
          </cell>
          <cell r="I231">
            <v>0</v>
          </cell>
          <cell r="J231">
            <v>0</v>
          </cell>
          <cell r="K231">
            <v>5.5</v>
          </cell>
          <cell r="L231">
            <v>5.5</v>
          </cell>
          <cell r="M231">
            <v>7.15</v>
          </cell>
        </row>
        <row r="232">
          <cell r="K232">
            <v>0</v>
          </cell>
        </row>
        <row r="233">
          <cell r="D233" t="str">
            <v>PAVIMENTAÇÃO</v>
          </cell>
          <cell r="K233">
            <v>0</v>
          </cell>
        </row>
        <row r="234">
          <cell r="C234">
            <v>7001080001</v>
          </cell>
          <cell r="D234" t="str">
            <v>Pavimentação articulada em premoldados de concreto 6,5cm sobre coxim de areia com 5 cm de espessura, rejuntado com asfalto.</v>
          </cell>
          <cell r="E234" t="str">
            <v>M²</v>
          </cell>
          <cell r="F234">
            <v>0.17</v>
          </cell>
          <cell r="G234">
            <v>3.94</v>
          </cell>
          <cell r="H234">
            <v>32.49</v>
          </cell>
          <cell r="I234">
            <v>0</v>
          </cell>
          <cell r="J234">
            <v>0</v>
          </cell>
          <cell r="K234">
            <v>36.6</v>
          </cell>
          <cell r="L234">
            <v>36.6</v>
          </cell>
          <cell r="M234">
            <v>47.58</v>
          </cell>
        </row>
        <row r="235">
          <cell r="C235">
            <v>7001080002</v>
          </cell>
          <cell r="D235" t="str">
            <v>Pavimentação em paralelepípedos graniticos sobre coxim de areia com 6 cm de espessura, rejuntado com argamassa de cimento e areia no traço 1:2.</v>
          </cell>
          <cell r="E235" t="str">
            <v>M²</v>
          </cell>
          <cell r="F235">
            <v>0</v>
          </cell>
          <cell r="G235">
            <v>8.8000000000000007</v>
          </cell>
          <cell r="H235">
            <v>23.84</v>
          </cell>
          <cell r="I235">
            <v>0</v>
          </cell>
          <cell r="K235">
            <v>32.64</v>
          </cell>
          <cell r="L235">
            <v>32.64</v>
          </cell>
          <cell r="M235">
            <v>42.43</v>
          </cell>
        </row>
        <row r="236">
          <cell r="C236">
            <v>7001080003</v>
          </cell>
          <cell r="D236" t="str">
            <v>Construção de calçada em concreto com 7cm de espessura.</v>
          </cell>
          <cell r="E236" t="str">
            <v>M²</v>
          </cell>
          <cell r="F236">
            <v>0.08</v>
          </cell>
          <cell r="G236">
            <v>16.350000000000001</v>
          </cell>
          <cell r="H236">
            <v>17.78</v>
          </cell>
          <cell r="I236">
            <v>0</v>
          </cell>
          <cell r="K236">
            <v>34.21</v>
          </cell>
          <cell r="L236">
            <v>34.21</v>
          </cell>
          <cell r="M236">
            <v>44.47</v>
          </cell>
        </row>
        <row r="237">
          <cell r="C237">
            <v>7001080004</v>
          </cell>
          <cell r="D237" t="str">
            <v>Passeio em lajota de concreto 50 cm x 50 cm, aplicado sobre lastro de concreto no traço 1:4:8 (espessura = 5 cm), inclusive execução do lastro.</v>
          </cell>
          <cell r="E237" t="str">
            <v>M²</v>
          </cell>
          <cell r="F237">
            <v>0.06</v>
          </cell>
          <cell r="G237">
            <v>22.12</v>
          </cell>
          <cell r="H237">
            <v>21.49</v>
          </cell>
          <cell r="I237">
            <v>0</v>
          </cell>
          <cell r="K237">
            <v>43.67</v>
          </cell>
          <cell r="L237">
            <v>43.67</v>
          </cell>
          <cell r="M237">
            <v>56.77</v>
          </cell>
        </row>
        <row r="238">
          <cell r="C238">
            <v>7001080005</v>
          </cell>
          <cell r="D238" t="str">
            <v>Passeio em lajota de concreto 50 cm x 50 cm, aplicado sobre lastro de concreto já pronto</v>
          </cell>
          <cell r="E238" t="str">
            <v>M²</v>
          </cell>
          <cell r="F238">
            <v>0</v>
          </cell>
          <cell r="G238">
            <v>17.760000000000002</v>
          </cell>
          <cell r="H238">
            <v>13.36</v>
          </cell>
          <cell r="I238">
            <v>0</v>
          </cell>
          <cell r="J238">
            <v>0</v>
          </cell>
          <cell r="K238">
            <v>31.12</v>
          </cell>
          <cell r="L238">
            <v>31.12</v>
          </cell>
          <cell r="M238">
            <v>40.46</v>
          </cell>
        </row>
        <row r="239">
          <cell r="C239">
            <v>7001080006</v>
          </cell>
          <cell r="D239" t="str">
            <v>Passeio em lajota de concreto 50 cm x 50 cm, aplicado sobre terreno, inclusive regularização do mesmo.</v>
          </cell>
          <cell r="E239" t="str">
            <v>M²</v>
          </cell>
          <cell r="F239">
            <v>0</v>
          </cell>
          <cell r="G239">
            <v>19.239999999999998</v>
          </cell>
          <cell r="H239">
            <v>13.36</v>
          </cell>
          <cell r="I239">
            <v>0</v>
          </cell>
          <cell r="J239">
            <v>0</v>
          </cell>
          <cell r="K239">
            <v>32.6</v>
          </cell>
          <cell r="L239">
            <v>32.6</v>
          </cell>
          <cell r="M239">
            <v>42.38</v>
          </cell>
        </row>
        <row r="240">
          <cell r="C240">
            <v>7001080007</v>
          </cell>
          <cell r="D240" t="str">
            <v>Passeio em pedra portuguesa sobre argamassa de cimento e areia no traço 1:6 com 5 cm de espessura (farofa), rejuntado com argamassa de cimento e areia no traço  1:2.</v>
          </cell>
          <cell r="E240" t="str">
            <v>M²</v>
          </cell>
          <cell r="F240">
            <v>0</v>
          </cell>
          <cell r="G240">
            <v>13.27</v>
          </cell>
          <cell r="H240">
            <v>20.79</v>
          </cell>
          <cell r="I240">
            <v>0</v>
          </cell>
          <cell r="K240">
            <v>34.06</v>
          </cell>
          <cell r="L240">
            <v>34.06</v>
          </cell>
          <cell r="M240">
            <v>44.28</v>
          </cell>
        </row>
        <row r="241">
          <cell r="C241">
            <v>7001080008</v>
          </cell>
          <cell r="D241" t="str">
            <v>Meio-fio em pedra granitica, rejuntado com argamassa de cimento e areia traço 1:2.</v>
          </cell>
          <cell r="E241" t="str">
            <v>M</v>
          </cell>
          <cell r="F241">
            <v>0</v>
          </cell>
          <cell r="G241">
            <v>4.28</v>
          </cell>
          <cell r="H241">
            <v>10.78</v>
          </cell>
          <cell r="I241">
            <v>0</v>
          </cell>
          <cell r="K241">
            <v>15.06</v>
          </cell>
          <cell r="L241">
            <v>15.06</v>
          </cell>
          <cell r="M241">
            <v>19.579999999999998</v>
          </cell>
        </row>
        <row r="242">
          <cell r="C242">
            <v>7001080009</v>
          </cell>
          <cell r="D242" t="str">
            <v>Linha d'água em paralelepípedo granitico sobre coxim de areia com 5 cm de espessura, rejuntado com argamassa de cimento e areia no traço  1:2.</v>
          </cell>
          <cell r="E242" t="str">
            <v>M</v>
          </cell>
          <cell r="F242">
            <v>0</v>
          </cell>
          <cell r="G242">
            <v>4.75</v>
          </cell>
          <cell r="H242">
            <v>8.9499999999999993</v>
          </cell>
          <cell r="I242">
            <v>0</v>
          </cell>
          <cell r="K242">
            <v>13.7</v>
          </cell>
          <cell r="L242">
            <v>13.7</v>
          </cell>
          <cell r="M242">
            <v>17.809999999999999</v>
          </cell>
        </row>
        <row r="243">
          <cell r="C243">
            <v>7001080010</v>
          </cell>
          <cell r="D243" t="str">
            <v>Execução de sub-base estabilizada granulometricamente abrangendo espalhamento, homogeneização, umedecimento e compactação com espessura de 20 cm, grau de compactação 100% do próctor normal inclusive  material proveniente de jazida ( CBR de 20% ).</v>
          </cell>
          <cell r="E243" t="str">
            <v>M²</v>
          </cell>
          <cell r="F243">
            <v>0</v>
          </cell>
          <cell r="G243">
            <v>0</v>
          </cell>
          <cell r="H243">
            <v>6.82</v>
          </cell>
          <cell r="I243">
            <v>0</v>
          </cell>
          <cell r="J243">
            <v>0</v>
          </cell>
          <cell r="K243">
            <v>6.82</v>
          </cell>
          <cell r="L243">
            <v>6.82</v>
          </cell>
          <cell r="M243">
            <v>8.8699999999999992</v>
          </cell>
        </row>
        <row r="244">
          <cell r="C244">
            <v>7001080011</v>
          </cell>
          <cell r="D244" t="str">
            <v>Execução de base de macadame vibrado a seco com espessura de 20 cm, inclusive fornecimento do material.</v>
          </cell>
          <cell r="E244" t="str">
            <v>M²</v>
          </cell>
          <cell r="F244">
            <v>0.23</v>
          </cell>
          <cell r="G244">
            <v>4.3</v>
          </cell>
          <cell r="H244">
            <v>18.12</v>
          </cell>
          <cell r="I244">
            <v>0</v>
          </cell>
          <cell r="J244">
            <v>0</v>
          </cell>
          <cell r="K244">
            <v>22.65</v>
          </cell>
          <cell r="L244">
            <v>22.65</v>
          </cell>
          <cell r="M244">
            <v>29.45</v>
          </cell>
        </row>
        <row r="245">
          <cell r="C245">
            <v>7001080012</v>
          </cell>
          <cell r="D245" t="str">
            <v>Imprimação manual com CM-30, taxa de 1,2 l/m².</v>
          </cell>
          <cell r="E245" t="str">
            <v>M²</v>
          </cell>
          <cell r="F245">
            <v>0</v>
          </cell>
          <cell r="G245">
            <v>1.2</v>
          </cell>
          <cell r="H245">
            <v>3.52</v>
          </cell>
          <cell r="I245">
            <v>0</v>
          </cell>
          <cell r="J245">
            <v>0</v>
          </cell>
          <cell r="K245">
            <v>4.72</v>
          </cell>
          <cell r="L245">
            <v>4.72</v>
          </cell>
          <cell r="M245">
            <v>6.14</v>
          </cell>
        </row>
        <row r="246">
          <cell r="C246">
            <v>7001080021</v>
          </cell>
          <cell r="D246" t="str">
            <v>Imprimação mecânica com CM-30, taxa de 1,2 l/m².</v>
          </cell>
          <cell r="E246" t="str">
            <v>M²</v>
          </cell>
          <cell r="F246">
            <v>0.43</v>
          </cell>
          <cell r="G246">
            <v>0.15</v>
          </cell>
          <cell r="H246">
            <v>3.52</v>
          </cell>
          <cell r="I246">
            <v>0</v>
          </cell>
          <cell r="J246">
            <v>0</v>
          </cell>
          <cell r="K246">
            <v>4.0999999999999996</v>
          </cell>
          <cell r="L246">
            <v>4.0999999999999996</v>
          </cell>
          <cell r="M246">
            <v>5.33</v>
          </cell>
        </row>
        <row r="247">
          <cell r="C247">
            <v>7001080042</v>
          </cell>
          <cell r="D247" t="str">
            <v>Pintura asfáltica com aplicação manual, emulsão catiônica RR-1C, taxa de 0,5 l/m².</v>
          </cell>
          <cell r="E247" t="str">
            <v>M²</v>
          </cell>
          <cell r="F247">
            <v>0</v>
          </cell>
          <cell r="G247">
            <v>1.36</v>
          </cell>
          <cell r="H247">
            <v>0.72</v>
          </cell>
          <cell r="I247">
            <v>0</v>
          </cell>
          <cell r="J247">
            <v>0</v>
          </cell>
          <cell r="K247">
            <v>2.08</v>
          </cell>
          <cell r="L247">
            <v>2.08</v>
          </cell>
          <cell r="M247">
            <v>2.7</v>
          </cell>
        </row>
        <row r="248">
          <cell r="C248">
            <v>7001080061</v>
          </cell>
          <cell r="D248" t="str">
            <v>Revestimento asfaltico com pre-misturado a frio fino ou grosso, inclusive fornecimento do material, espalhamento e compactação.</v>
          </cell>
          <cell r="E248" t="str">
            <v>M³</v>
          </cell>
          <cell r="F248">
            <v>34.25</v>
          </cell>
          <cell r="G248">
            <v>5.64</v>
          </cell>
          <cell r="H248">
            <v>329.14</v>
          </cell>
          <cell r="I248">
            <v>0</v>
          </cell>
          <cell r="J248">
            <v>0</v>
          </cell>
          <cell r="K248">
            <v>369.03</v>
          </cell>
          <cell r="L248">
            <v>369.03</v>
          </cell>
          <cell r="M248">
            <v>479.74</v>
          </cell>
        </row>
        <row r="249">
          <cell r="C249">
            <v>7001080060</v>
          </cell>
          <cell r="D249" t="str">
            <v>Pavimentação em concreto armado com FCK&gt;=30 Mpa, com execução manual, inclusive colchão de areia com 5 cm de espessura, aço, cura e preenchimento de juntas com selante a base de asfalto.</v>
          </cell>
          <cell r="E249" t="str">
            <v>M³</v>
          </cell>
          <cell r="F249">
            <v>0</v>
          </cell>
          <cell r="G249">
            <v>0</v>
          </cell>
          <cell r="H249">
            <v>372.03</v>
          </cell>
          <cell r="I249">
            <v>0</v>
          </cell>
          <cell r="J249">
            <v>0</v>
          </cell>
          <cell r="K249">
            <v>372.03</v>
          </cell>
          <cell r="L249">
            <v>372.03</v>
          </cell>
          <cell r="M249">
            <v>483.64</v>
          </cell>
        </row>
        <row r="250">
          <cell r="C250">
            <v>7001080034</v>
          </cell>
          <cell r="D250" t="str">
            <v>Concreto betuminoso usinado a quente, para camada de rolamento, 6% de CAP em media, inclusive aplicação e compactação.</v>
          </cell>
          <cell r="E250" t="str">
            <v>M³</v>
          </cell>
          <cell r="F250">
            <v>109.58</v>
          </cell>
          <cell r="G250">
            <v>9.11</v>
          </cell>
          <cell r="H250">
            <v>377.53</v>
          </cell>
          <cell r="I250">
            <v>0</v>
          </cell>
          <cell r="J250">
            <v>0</v>
          </cell>
          <cell r="K250">
            <v>496.22</v>
          </cell>
          <cell r="L250">
            <v>496.22</v>
          </cell>
          <cell r="M250">
            <v>645.09</v>
          </cell>
        </row>
        <row r="251">
          <cell r="K251">
            <v>0</v>
          </cell>
        </row>
        <row r="252">
          <cell r="D252" t="str">
            <v>REPOSIÇÃO DE PAVIMENTAÇÃO</v>
          </cell>
          <cell r="K252">
            <v>0</v>
          </cell>
        </row>
        <row r="253">
          <cell r="C253">
            <v>7001090001</v>
          </cell>
          <cell r="D253" t="str">
            <v>Reposição em premoldados de concreto, sobre coxim de areia com 5 cm de espessura, rejuntado com asfalto.</v>
          </cell>
          <cell r="E253" t="str">
            <v>M²</v>
          </cell>
          <cell r="F253">
            <v>0.17</v>
          </cell>
          <cell r="G253">
            <v>3.94</v>
          </cell>
          <cell r="H253">
            <v>6.12</v>
          </cell>
          <cell r="I253">
            <v>0</v>
          </cell>
          <cell r="J253">
            <v>0</v>
          </cell>
          <cell r="K253">
            <v>10.23</v>
          </cell>
          <cell r="L253">
            <v>10.23</v>
          </cell>
          <cell r="M253">
            <v>13.3</v>
          </cell>
        </row>
        <row r="254">
          <cell r="C254">
            <v>7001090002</v>
          </cell>
          <cell r="D254" t="str">
            <v>Reposição em paralelepípedos graníticos, sobre coxim de areia com 6 cm de espessura, rejuntado com argamassa de cimento e areia no traço  1:2.</v>
          </cell>
          <cell r="E254" t="str">
            <v>M²</v>
          </cell>
          <cell r="F254">
            <v>0</v>
          </cell>
          <cell r="G254">
            <v>8.8000000000000007</v>
          </cell>
          <cell r="H254">
            <v>9.14</v>
          </cell>
          <cell r="I254">
            <v>0</v>
          </cell>
          <cell r="K254">
            <v>17.940000000000001</v>
          </cell>
          <cell r="L254">
            <v>17.940000000000001</v>
          </cell>
          <cell r="M254">
            <v>23.32</v>
          </cell>
        </row>
        <row r="255">
          <cell r="C255">
            <v>7001090003</v>
          </cell>
          <cell r="D255" t="str">
            <v>Reposição de linha d'água em paralelepípedo granítico sobre coxim de areia com 5 cm de espessura, rejuntado com argamassa de cimento e areia no traço  1:2.</v>
          </cell>
          <cell r="E255" t="str">
            <v>M</v>
          </cell>
          <cell r="F255">
            <v>0</v>
          </cell>
          <cell r="G255">
            <v>4.75</v>
          </cell>
          <cell r="H255">
            <v>4.75</v>
          </cell>
          <cell r="I255">
            <v>0</v>
          </cell>
          <cell r="K255">
            <v>9.5</v>
          </cell>
          <cell r="L255">
            <v>9.5</v>
          </cell>
          <cell r="M255">
            <v>12.35</v>
          </cell>
        </row>
        <row r="256">
          <cell r="C256">
            <v>7001090004</v>
          </cell>
          <cell r="D256" t="str">
            <v>Reposição de meio-fio em pedra granítica, rejuntado com argamassa de cimento e areia traço 1:2.</v>
          </cell>
          <cell r="E256" t="str">
            <v>M</v>
          </cell>
          <cell r="F256">
            <v>0</v>
          </cell>
          <cell r="G256">
            <v>4.28</v>
          </cell>
          <cell r="H256">
            <v>0.53</v>
          </cell>
          <cell r="I256">
            <v>0</v>
          </cell>
          <cell r="K256">
            <v>4.8099999999999996</v>
          </cell>
          <cell r="L256">
            <v>4.8099999999999996</v>
          </cell>
          <cell r="M256">
            <v>6.25</v>
          </cell>
        </row>
        <row r="257">
          <cell r="C257">
            <v>7001090023</v>
          </cell>
          <cell r="D257" t="str">
            <v>Reposição de passeio em pedra portuguesa sobre argamassa de cimento e areia no traço 1:6 com 5 cm de espessura (farofa), rejuntado com argamassa de cimento e areia no traço  1:2.</v>
          </cell>
          <cell r="E257" t="str">
            <v>M²</v>
          </cell>
          <cell r="F257">
            <v>0</v>
          </cell>
          <cell r="G257">
            <v>13.27</v>
          </cell>
          <cell r="H257">
            <v>7.79</v>
          </cell>
          <cell r="I257">
            <v>0</v>
          </cell>
          <cell r="K257">
            <v>21.06</v>
          </cell>
          <cell r="L257">
            <v>21.06</v>
          </cell>
          <cell r="M257">
            <v>27.38</v>
          </cell>
        </row>
        <row r="258">
          <cell r="C258">
            <v>7001090006</v>
          </cell>
          <cell r="D258" t="str">
            <v>Reposição de passeio em lajota de concreto 50 cm x 50 cm, aplicada sobre terreno regularizado ou lastro de concreto ( só assentamento ).</v>
          </cell>
          <cell r="E258" t="str">
            <v>M²</v>
          </cell>
          <cell r="F258">
            <v>0</v>
          </cell>
          <cell r="G258">
            <v>17.760000000000002</v>
          </cell>
          <cell r="H258">
            <v>2.94</v>
          </cell>
          <cell r="I258">
            <v>0</v>
          </cell>
          <cell r="J258">
            <v>0</v>
          </cell>
          <cell r="K258">
            <v>20.7</v>
          </cell>
          <cell r="L258">
            <v>20.7</v>
          </cell>
          <cell r="M258">
            <v>26.91</v>
          </cell>
        </row>
        <row r="259">
          <cell r="C259">
            <v>7001090021</v>
          </cell>
          <cell r="D259" t="str">
            <v>Reposição de pavimentação em concreto de cimento Portland com FCK&gt;=30 MPa, para reconstrução de placas, inclusive com areia com 5 cm de espessura, cura e preenchimentode juntas com selante a base de asfalto.</v>
          </cell>
          <cell r="E259" t="str">
            <v>M³</v>
          </cell>
          <cell r="H259">
            <v>372.03</v>
          </cell>
          <cell r="K259">
            <v>372.03</v>
          </cell>
          <cell r="L259">
            <v>372.03</v>
          </cell>
          <cell r="M259">
            <v>483.64</v>
          </cell>
        </row>
        <row r="260">
          <cell r="K260">
            <v>0</v>
          </cell>
        </row>
        <row r="261">
          <cell r="D261" t="str">
            <v>DEMOLIÇÃO DE ALVENARIA / REVESTIMENTO</v>
          </cell>
          <cell r="K261">
            <v>0</v>
          </cell>
        </row>
        <row r="262">
          <cell r="C262">
            <v>7001100001</v>
          </cell>
          <cell r="D262" t="str">
            <v>Demolição de alvenaria de pedra seca.</v>
          </cell>
          <cell r="E262" t="str">
            <v>M³</v>
          </cell>
          <cell r="F262">
            <v>0</v>
          </cell>
          <cell r="G262">
            <v>39.619999999999997</v>
          </cell>
          <cell r="H262">
            <v>0</v>
          </cell>
          <cell r="K262">
            <v>39.619999999999997</v>
          </cell>
          <cell r="L262">
            <v>39.619999999999997</v>
          </cell>
          <cell r="M262">
            <v>51.51</v>
          </cell>
        </row>
        <row r="263">
          <cell r="C263">
            <v>7001100002</v>
          </cell>
          <cell r="D263" t="str">
            <v>Demolição de alvenaria de pedra rejuntada.</v>
          </cell>
          <cell r="E263" t="str">
            <v>M³</v>
          </cell>
          <cell r="F263">
            <v>0</v>
          </cell>
          <cell r="G263">
            <v>56.24</v>
          </cell>
          <cell r="H263">
            <v>0</v>
          </cell>
          <cell r="K263">
            <v>56.24</v>
          </cell>
          <cell r="L263">
            <v>56.24</v>
          </cell>
          <cell r="M263">
            <v>73.11</v>
          </cell>
        </row>
        <row r="264">
          <cell r="C264">
            <v>7001100003</v>
          </cell>
          <cell r="D264" t="str">
            <v>Demolição de alvenaria de tijolos maciços sem reaproveitamento.</v>
          </cell>
          <cell r="E264" t="str">
            <v>M³</v>
          </cell>
          <cell r="F264">
            <v>0</v>
          </cell>
          <cell r="G264">
            <v>26.15</v>
          </cell>
          <cell r="H264">
            <v>0</v>
          </cell>
          <cell r="K264">
            <v>26.15</v>
          </cell>
          <cell r="L264">
            <v>26.15</v>
          </cell>
          <cell r="M264">
            <v>34</v>
          </cell>
        </row>
        <row r="265">
          <cell r="C265">
            <v>7001100004</v>
          </cell>
          <cell r="D265" t="str">
            <v>Demolição de alvenaria de tijolos maciços com aproveitamento.</v>
          </cell>
          <cell r="E265" t="str">
            <v>M³</v>
          </cell>
          <cell r="F265">
            <v>0</v>
          </cell>
          <cell r="G265">
            <v>53.08</v>
          </cell>
          <cell r="H265">
            <v>0</v>
          </cell>
          <cell r="K265">
            <v>53.08</v>
          </cell>
          <cell r="L265">
            <v>53.08</v>
          </cell>
          <cell r="M265">
            <v>69</v>
          </cell>
        </row>
        <row r="266">
          <cell r="C266">
            <v>7001100005</v>
          </cell>
          <cell r="D266" t="str">
            <v>Demolição de alvenaria de tijolos furados com reaproveitamento.</v>
          </cell>
          <cell r="E266" t="str">
            <v>M³</v>
          </cell>
          <cell r="F266">
            <v>0</v>
          </cell>
          <cell r="G266">
            <v>40.4</v>
          </cell>
          <cell r="H266">
            <v>0</v>
          </cell>
          <cell r="K266">
            <v>40.4</v>
          </cell>
          <cell r="L266">
            <v>40.4</v>
          </cell>
          <cell r="M266">
            <v>52.52</v>
          </cell>
        </row>
        <row r="267">
          <cell r="C267">
            <v>7001100006</v>
          </cell>
          <cell r="D267" t="str">
            <v>Demolição de alvenaria de tijolos furados sem reaproveitamento.</v>
          </cell>
          <cell r="E267" t="str">
            <v>M³</v>
          </cell>
          <cell r="F267">
            <v>0</v>
          </cell>
          <cell r="G267">
            <v>20.2</v>
          </cell>
          <cell r="H267">
            <v>0</v>
          </cell>
          <cell r="K267">
            <v>20.2</v>
          </cell>
          <cell r="L267">
            <v>20.2</v>
          </cell>
          <cell r="M267">
            <v>26.26</v>
          </cell>
        </row>
        <row r="268">
          <cell r="C268">
            <v>7001100007</v>
          </cell>
          <cell r="D268" t="str">
            <v>Demolição de revestimento em argamassa de cal, cimento ou mista.</v>
          </cell>
          <cell r="E268" t="str">
            <v>M²</v>
          </cell>
          <cell r="F268">
            <v>0</v>
          </cell>
          <cell r="G268">
            <v>3.37</v>
          </cell>
          <cell r="H268">
            <v>0</v>
          </cell>
          <cell r="K268">
            <v>3.37</v>
          </cell>
          <cell r="L268">
            <v>3.37</v>
          </cell>
          <cell r="M268">
            <v>4.38</v>
          </cell>
        </row>
        <row r="269">
          <cell r="C269">
            <v>7001100008</v>
          </cell>
          <cell r="D269" t="str">
            <v>Demolição de alvenaria de tijolos furados de 1/2 vez.</v>
          </cell>
          <cell r="E269" t="str">
            <v>M²</v>
          </cell>
          <cell r="F269">
            <v>0</v>
          </cell>
          <cell r="G269">
            <v>3.03</v>
          </cell>
          <cell r="H269">
            <v>0</v>
          </cell>
          <cell r="K269">
            <v>3.03</v>
          </cell>
          <cell r="L269">
            <v>3.03</v>
          </cell>
          <cell r="M269">
            <v>3.94</v>
          </cell>
        </row>
        <row r="270">
          <cell r="C270">
            <v>7001100009</v>
          </cell>
          <cell r="D270" t="str">
            <v>Demolição de alvenaria de tijolos furados de 1 vez.</v>
          </cell>
          <cell r="E270" t="str">
            <v>M²</v>
          </cell>
          <cell r="F270">
            <v>0</v>
          </cell>
          <cell r="G270">
            <v>4.04</v>
          </cell>
          <cell r="H270">
            <v>0</v>
          </cell>
          <cell r="K270">
            <v>4.04</v>
          </cell>
          <cell r="L270">
            <v>4.04</v>
          </cell>
          <cell r="M270">
            <v>5.25</v>
          </cell>
        </row>
        <row r="271">
          <cell r="C271">
            <v>7001100010</v>
          </cell>
          <cell r="D271" t="str">
            <v>Demolição de revestimento em azulejo.</v>
          </cell>
          <cell r="E271" t="str">
            <v>M²</v>
          </cell>
          <cell r="F271">
            <v>0</v>
          </cell>
          <cell r="G271">
            <v>16.829999999999998</v>
          </cell>
          <cell r="H271">
            <v>0</v>
          </cell>
          <cell r="K271">
            <v>16.829999999999998</v>
          </cell>
          <cell r="L271">
            <v>16.829999999999998</v>
          </cell>
          <cell r="M271">
            <v>21.88</v>
          </cell>
        </row>
        <row r="272">
          <cell r="C272">
            <v>7001100011</v>
          </cell>
          <cell r="D272" t="str">
            <v>Demolição de revestimento em lambris.</v>
          </cell>
          <cell r="E272" t="str">
            <v>M²</v>
          </cell>
          <cell r="F272">
            <v>0</v>
          </cell>
          <cell r="G272">
            <v>16.829999999999998</v>
          </cell>
          <cell r="H272">
            <v>0</v>
          </cell>
          <cell r="K272">
            <v>16.829999999999998</v>
          </cell>
          <cell r="L272">
            <v>16.829999999999998</v>
          </cell>
          <cell r="M272">
            <v>21.88</v>
          </cell>
        </row>
        <row r="273">
          <cell r="K273">
            <v>0</v>
          </cell>
        </row>
        <row r="274">
          <cell r="D274" t="str">
            <v>DEMOLIÇÃO DE CONCRETO E PISOS</v>
          </cell>
          <cell r="K274">
            <v>0</v>
          </cell>
        </row>
        <row r="275">
          <cell r="C275">
            <v>7001100012</v>
          </cell>
          <cell r="D275" t="str">
            <v>Demolição de concreto simples ( manual ).</v>
          </cell>
          <cell r="E275" t="str">
            <v>M³</v>
          </cell>
          <cell r="F275">
            <v>0</v>
          </cell>
          <cell r="G275">
            <v>87.54</v>
          </cell>
          <cell r="H275">
            <v>0</v>
          </cell>
          <cell r="I275">
            <v>0</v>
          </cell>
          <cell r="J275">
            <v>0</v>
          </cell>
          <cell r="K275">
            <v>87.54</v>
          </cell>
          <cell r="L275">
            <v>87.54</v>
          </cell>
          <cell r="M275">
            <v>113.8</v>
          </cell>
        </row>
        <row r="276">
          <cell r="C276">
            <v>7001100013</v>
          </cell>
          <cell r="D276" t="str">
            <v>Demolição de concreto armado ( manual ).</v>
          </cell>
          <cell r="E276" t="str">
            <v>M³</v>
          </cell>
          <cell r="F276">
            <v>0</v>
          </cell>
          <cell r="G276">
            <v>101.01</v>
          </cell>
          <cell r="H276">
            <v>0</v>
          </cell>
          <cell r="I276">
            <v>0</v>
          </cell>
          <cell r="J276">
            <v>0</v>
          </cell>
          <cell r="K276">
            <v>101.01</v>
          </cell>
          <cell r="L276">
            <v>101.01</v>
          </cell>
          <cell r="M276">
            <v>131.31</v>
          </cell>
        </row>
        <row r="277">
          <cell r="C277">
            <v>7001100014</v>
          </cell>
          <cell r="D277" t="str">
            <v>Demolição de piso revestido em ladrilho.</v>
          </cell>
          <cell r="E277" t="str">
            <v>M²</v>
          </cell>
          <cell r="F277">
            <v>0</v>
          </cell>
          <cell r="G277">
            <v>4.71</v>
          </cell>
          <cell r="H277">
            <v>0</v>
          </cell>
          <cell r="I277">
            <v>0</v>
          </cell>
          <cell r="J277">
            <v>0</v>
          </cell>
          <cell r="K277">
            <v>4.71</v>
          </cell>
          <cell r="L277">
            <v>4.71</v>
          </cell>
          <cell r="M277">
            <v>6.12</v>
          </cell>
        </row>
        <row r="278">
          <cell r="C278">
            <v>7001100015</v>
          </cell>
          <cell r="D278" t="str">
            <v>Demolição de piso em ladrilho sobre lastro de concreto simples.</v>
          </cell>
          <cell r="E278" t="str">
            <v>M²</v>
          </cell>
          <cell r="F278">
            <v>0</v>
          </cell>
          <cell r="G278">
            <v>9.42</v>
          </cell>
          <cell r="H278">
            <v>0</v>
          </cell>
          <cell r="I278">
            <v>0</v>
          </cell>
          <cell r="J278">
            <v>0</v>
          </cell>
          <cell r="K278">
            <v>9.42</v>
          </cell>
          <cell r="L278">
            <v>9.42</v>
          </cell>
          <cell r="M278">
            <v>12.25</v>
          </cell>
        </row>
        <row r="279">
          <cell r="C279">
            <v>7001100016</v>
          </cell>
          <cell r="D279" t="str">
            <v>Demolição de piso cimentado.</v>
          </cell>
          <cell r="E279" t="str">
            <v>M²</v>
          </cell>
          <cell r="F279">
            <v>0</v>
          </cell>
          <cell r="G279">
            <v>4.38</v>
          </cell>
          <cell r="H279">
            <v>0</v>
          </cell>
          <cell r="I279">
            <v>0</v>
          </cell>
          <cell r="J279">
            <v>0</v>
          </cell>
          <cell r="K279">
            <v>4.38</v>
          </cell>
          <cell r="L279">
            <v>4.38</v>
          </cell>
          <cell r="M279">
            <v>5.69</v>
          </cell>
        </row>
        <row r="280">
          <cell r="C280">
            <v>7001100017</v>
          </cell>
          <cell r="D280" t="str">
            <v>Demolição de piso cimentado sobre lastro de concreto simples.</v>
          </cell>
          <cell r="E280" t="str">
            <v>M²</v>
          </cell>
          <cell r="F280">
            <v>0</v>
          </cell>
          <cell r="G280">
            <v>8.76</v>
          </cell>
          <cell r="H280">
            <v>0</v>
          </cell>
          <cell r="I280">
            <v>0</v>
          </cell>
          <cell r="J280">
            <v>0</v>
          </cell>
          <cell r="K280">
            <v>8.76</v>
          </cell>
          <cell r="L280">
            <v>8.76</v>
          </cell>
          <cell r="M280">
            <v>11.39</v>
          </cell>
        </row>
        <row r="281">
          <cell r="C281">
            <v>7001100018</v>
          </cell>
          <cell r="D281" t="str">
            <v>Demolição de piso ceramico.</v>
          </cell>
          <cell r="E281" t="str">
            <v>M²</v>
          </cell>
          <cell r="F281">
            <v>0</v>
          </cell>
          <cell r="G281">
            <v>5.05</v>
          </cell>
          <cell r="H281">
            <v>0</v>
          </cell>
          <cell r="I281">
            <v>0</v>
          </cell>
          <cell r="J281">
            <v>0</v>
          </cell>
          <cell r="K281">
            <v>5.05</v>
          </cell>
          <cell r="L281">
            <v>5.05</v>
          </cell>
          <cell r="M281">
            <v>6.57</v>
          </cell>
        </row>
        <row r="282">
          <cell r="C282">
            <v>7001100019</v>
          </cell>
          <cell r="D282" t="str">
            <v>Demolição de piso ceramico sobre lastro de concreto simples.</v>
          </cell>
          <cell r="E282" t="str">
            <v>M²</v>
          </cell>
          <cell r="F282">
            <v>0</v>
          </cell>
          <cell r="G282">
            <v>10.1</v>
          </cell>
          <cell r="H282">
            <v>0</v>
          </cell>
          <cell r="I282">
            <v>0</v>
          </cell>
          <cell r="J282">
            <v>0</v>
          </cell>
          <cell r="K282">
            <v>10.1</v>
          </cell>
          <cell r="L282">
            <v>10.1</v>
          </cell>
          <cell r="M282">
            <v>13.13</v>
          </cell>
        </row>
        <row r="283">
          <cell r="C283">
            <v>7001100020</v>
          </cell>
          <cell r="D283" t="str">
            <v>Demolição de piso em tacos.</v>
          </cell>
          <cell r="E283" t="str">
            <v>M²</v>
          </cell>
          <cell r="F283">
            <v>0</v>
          </cell>
          <cell r="G283">
            <v>6.73</v>
          </cell>
          <cell r="H283">
            <v>0</v>
          </cell>
          <cell r="I283">
            <v>0</v>
          </cell>
          <cell r="J283">
            <v>0</v>
          </cell>
          <cell r="K283">
            <v>6.73</v>
          </cell>
          <cell r="L283">
            <v>6.73</v>
          </cell>
          <cell r="M283">
            <v>8.75</v>
          </cell>
        </row>
        <row r="284">
          <cell r="C284">
            <v>7001100021</v>
          </cell>
          <cell r="D284" t="str">
            <v>Demolição de piso em tábuas.</v>
          </cell>
          <cell r="E284" t="str">
            <v>M²</v>
          </cell>
          <cell r="F284">
            <v>0</v>
          </cell>
          <cell r="G284">
            <v>6.06</v>
          </cell>
          <cell r="H284">
            <v>0</v>
          </cell>
          <cell r="I284">
            <v>0</v>
          </cell>
          <cell r="J284">
            <v>0</v>
          </cell>
          <cell r="K284">
            <v>6.06</v>
          </cell>
          <cell r="L284">
            <v>6.06</v>
          </cell>
          <cell r="M284">
            <v>7.88</v>
          </cell>
        </row>
        <row r="285">
          <cell r="C285">
            <v>7001100022</v>
          </cell>
          <cell r="D285" t="str">
            <v>Demolição de piso e vigas em madeiras.</v>
          </cell>
          <cell r="E285" t="str">
            <v>M³</v>
          </cell>
          <cell r="F285">
            <v>0</v>
          </cell>
          <cell r="G285">
            <v>8.07</v>
          </cell>
          <cell r="H285">
            <v>0</v>
          </cell>
          <cell r="I285">
            <v>0</v>
          </cell>
          <cell r="J285">
            <v>0</v>
          </cell>
          <cell r="K285">
            <v>8.07</v>
          </cell>
          <cell r="L285">
            <v>8.07</v>
          </cell>
          <cell r="M285">
            <v>10.49</v>
          </cell>
        </row>
        <row r="286">
          <cell r="C286">
            <v>7001100023</v>
          </cell>
          <cell r="D286" t="str">
            <v>Demolição de degraus de pedra.</v>
          </cell>
          <cell r="E286" t="str">
            <v>M</v>
          </cell>
          <cell r="F286">
            <v>0</v>
          </cell>
          <cell r="G286">
            <v>10.77</v>
          </cell>
          <cell r="H286">
            <v>0</v>
          </cell>
          <cell r="I286">
            <v>0</v>
          </cell>
          <cell r="J286">
            <v>0</v>
          </cell>
          <cell r="K286">
            <v>10.77</v>
          </cell>
          <cell r="L286">
            <v>10.77</v>
          </cell>
          <cell r="M286">
            <v>14</v>
          </cell>
        </row>
        <row r="287">
          <cell r="C287">
            <v>7001100024</v>
          </cell>
          <cell r="D287" t="str">
            <v>Demolição de calçada em pedra portuguesa com reaproveitamento.</v>
          </cell>
          <cell r="E287" t="str">
            <v>M²</v>
          </cell>
          <cell r="F287">
            <v>0</v>
          </cell>
          <cell r="G287">
            <v>11.88</v>
          </cell>
          <cell r="H287">
            <v>0</v>
          </cell>
          <cell r="I287">
            <v>0</v>
          </cell>
          <cell r="J287">
            <v>0</v>
          </cell>
          <cell r="K287">
            <v>11.88</v>
          </cell>
          <cell r="L287">
            <v>11.88</v>
          </cell>
          <cell r="M287">
            <v>15.44</v>
          </cell>
        </row>
        <row r="288">
          <cell r="C288">
            <v>7001100025</v>
          </cell>
          <cell r="D288" t="str">
            <v>Demolição de calçada em cimento.</v>
          </cell>
          <cell r="E288" t="str">
            <v>M²</v>
          </cell>
          <cell r="F288">
            <v>0</v>
          </cell>
          <cell r="G288">
            <v>8.76</v>
          </cell>
          <cell r="H288">
            <v>0</v>
          </cell>
          <cell r="I288">
            <v>0</v>
          </cell>
          <cell r="J288">
            <v>0</v>
          </cell>
          <cell r="K288">
            <v>8.76</v>
          </cell>
          <cell r="L288">
            <v>8.76</v>
          </cell>
          <cell r="M288">
            <v>11.39</v>
          </cell>
        </row>
        <row r="289">
          <cell r="C289">
            <v>7001100026</v>
          </cell>
          <cell r="D289" t="str">
            <v>Demolição de concreto armado com utilização de martelete pneumático.</v>
          </cell>
          <cell r="E289" t="str">
            <v>M³</v>
          </cell>
          <cell r="F289">
            <v>49.05</v>
          </cell>
          <cell r="G289">
            <v>36.840000000000003</v>
          </cell>
          <cell r="H289">
            <v>0</v>
          </cell>
          <cell r="I289">
            <v>0</v>
          </cell>
          <cell r="J289">
            <v>0</v>
          </cell>
          <cell r="K289">
            <v>85.89</v>
          </cell>
          <cell r="L289">
            <v>85.89</v>
          </cell>
          <cell r="M289">
            <v>111.66</v>
          </cell>
        </row>
        <row r="290">
          <cell r="C290">
            <v>7001100027</v>
          </cell>
          <cell r="D290" t="str">
            <v>Demolição de concreto simples com utilização de martelete pneumático.</v>
          </cell>
          <cell r="E290" t="str">
            <v>M³</v>
          </cell>
          <cell r="F290">
            <v>19.62</v>
          </cell>
          <cell r="G290">
            <v>22.59</v>
          </cell>
          <cell r="H290">
            <v>0</v>
          </cell>
          <cell r="I290">
            <v>0</v>
          </cell>
          <cell r="J290">
            <v>0</v>
          </cell>
          <cell r="K290">
            <v>42.21</v>
          </cell>
          <cell r="L290">
            <v>42.21</v>
          </cell>
          <cell r="M290">
            <v>54.87</v>
          </cell>
        </row>
        <row r="291">
          <cell r="C291">
            <v>7001100078</v>
          </cell>
          <cell r="D291" t="str">
            <v>Demolição de passeio em lajota de concreto ( 50 x 50 ) cm com aproveitamento.</v>
          </cell>
          <cell r="E291" t="str">
            <v>M²</v>
          </cell>
          <cell r="F291">
            <v>0</v>
          </cell>
          <cell r="G291">
            <v>4.53</v>
          </cell>
          <cell r="H291">
            <v>0</v>
          </cell>
          <cell r="I291">
            <v>0</v>
          </cell>
          <cell r="J291">
            <v>0</v>
          </cell>
          <cell r="K291">
            <v>4.53</v>
          </cell>
          <cell r="L291">
            <v>4.53</v>
          </cell>
          <cell r="M291">
            <v>5.89</v>
          </cell>
        </row>
        <row r="292">
          <cell r="K292">
            <v>0</v>
          </cell>
        </row>
        <row r="293">
          <cell r="D293" t="str">
            <v>DEMOLIÇÃO DE PAVIMENTAÇÃO</v>
          </cell>
          <cell r="K293">
            <v>0</v>
          </cell>
        </row>
        <row r="294">
          <cell r="C294">
            <v>7001100029</v>
          </cell>
          <cell r="D294" t="str">
            <v>Demolição de pavimentação em paralelepípedo com reaproveitamento.</v>
          </cell>
          <cell r="E294" t="str">
            <v>M²</v>
          </cell>
          <cell r="F294">
            <v>0</v>
          </cell>
          <cell r="G294">
            <v>5.39</v>
          </cell>
          <cell r="H294">
            <v>0</v>
          </cell>
          <cell r="K294">
            <v>5.39</v>
          </cell>
          <cell r="L294">
            <v>5.39</v>
          </cell>
          <cell r="M294">
            <v>7.01</v>
          </cell>
        </row>
        <row r="295">
          <cell r="C295">
            <v>7001100030</v>
          </cell>
          <cell r="D295" t="str">
            <v>Demolição de pavimentação em pre-moldado em concreto com reaproveitamento.</v>
          </cell>
          <cell r="E295" t="str">
            <v>M²</v>
          </cell>
          <cell r="F295">
            <v>0</v>
          </cell>
          <cell r="G295">
            <v>4.71</v>
          </cell>
          <cell r="H295">
            <v>0</v>
          </cell>
          <cell r="K295">
            <v>4.71</v>
          </cell>
          <cell r="L295">
            <v>4.71</v>
          </cell>
          <cell r="M295">
            <v>6.12</v>
          </cell>
        </row>
        <row r="296">
          <cell r="C296">
            <v>7001100031</v>
          </cell>
          <cell r="D296" t="str">
            <v>Demolição de meio fio ou linha d'água.</v>
          </cell>
          <cell r="E296" t="str">
            <v>M</v>
          </cell>
          <cell r="F296">
            <v>0</v>
          </cell>
          <cell r="G296">
            <v>1.34</v>
          </cell>
          <cell r="H296">
            <v>0</v>
          </cell>
          <cell r="K296">
            <v>1.34</v>
          </cell>
          <cell r="L296">
            <v>1.34</v>
          </cell>
          <cell r="M296">
            <v>1.74</v>
          </cell>
        </row>
        <row r="297">
          <cell r="C297">
            <v>7001100032</v>
          </cell>
          <cell r="D297" t="str">
            <v>Demolição de pavimentação asfáltica com utilização de martelete pneumatico.</v>
          </cell>
          <cell r="E297" t="str">
            <v>M²</v>
          </cell>
          <cell r="F297">
            <v>1.36</v>
          </cell>
          <cell r="G297">
            <v>0.68</v>
          </cell>
          <cell r="H297">
            <v>0</v>
          </cell>
          <cell r="K297">
            <v>2.04</v>
          </cell>
          <cell r="L297">
            <v>2.04</v>
          </cell>
          <cell r="M297">
            <v>2.65</v>
          </cell>
        </row>
        <row r="298">
          <cell r="C298">
            <v>7001100033</v>
          </cell>
          <cell r="D298" t="str">
            <v>Demolição manual de pavimentação asfáltica.</v>
          </cell>
          <cell r="E298" t="str">
            <v>M²</v>
          </cell>
          <cell r="F298">
            <v>0</v>
          </cell>
          <cell r="G298">
            <v>7.73</v>
          </cell>
          <cell r="H298">
            <v>0</v>
          </cell>
          <cell r="K298">
            <v>7.73</v>
          </cell>
          <cell r="L298">
            <v>7.73</v>
          </cell>
          <cell r="M298">
            <v>10.050000000000001</v>
          </cell>
        </row>
        <row r="299">
          <cell r="K299">
            <v>0</v>
          </cell>
        </row>
        <row r="300">
          <cell r="D300" t="str">
            <v>DEMOLIÇÃO DE FORRO</v>
          </cell>
          <cell r="K300">
            <v>0</v>
          </cell>
        </row>
        <row r="301">
          <cell r="C301">
            <v>7001100034</v>
          </cell>
          <cell r="D301" t="str">
            <v>Demolição de forros de tábuas.</v>
          </cell>
          <cell r="E301" t="str">
            <v>M²</v>
          </cell>
          <cell r="F301">
            <v>0</v>
          </cell>
          <cell r="G301">
            <v>2.0299999999999998</v>
          </cell>
          <cell r="H301">
            <v>0</v>
          </cell>
          <cell r="K301">
            <v>2.0299999999999998</v>
          </cell>
          <cell r="L301">
            <v>2.0299999999999998</v>
          </cell>
          <cell r="M301">
            <v>2.64</v>
          </cell>
        </row>
        <row r="302">
          <cell r="C302">
            <v>7001100035</v>
          </cell>
          <cell r="D302" t="str">
            <v>Demolição de forros de estuque.</v>
          </cell>
          <cell r="E302" t="str">
            <v>M²</v>
          </cell>
          <cell r="F302">
            <v>0</v>
          </cell>
          <cell r="G302">
            <v>2.69</v>
          </cell>
          <cell r="H302">
            <v>0</v>
          </cell>
          <cell r="K302">
            <v>2.69</v>
          </cell>
          <cell r="L302">
            <v>2.69</v>
          </cell>
          <cell r="M302">
            <v>3.5</v>
          </cell>
        </row>
        <row r="303">
          <cell r="C303">
            <v>7001100036</v>
          </cell>
          <cell r="D303" t="str">
            <v>Demolição de forros de gesso.</v>
          </cell>
          <cell r="E303" t="str">
            <v>M²</v>
          </cell>
          <cell r="F303">
            <v>0</v>
          </cell>
          <cell r="G303">
            <v>1.34</v>
          </cell>
          <cell r="H303">
            <v>0</v>
          </cell>
          <cell r="K303">
            <v>1.34</v>
          </cell>
          <cell r="L303">
            <v>1.34</v>
          </cell>
          <cell r="M303">
            <v>1.74</v>
          </cell>
        </row>
        <row r="304">
          <cell r="K304">
            <v>0</v>
          </cell>
        </row>
        <row r="305">
          <cell r="D305" t="str">
            <v>DEMOLIÇÃO DE COBERTA</v>
          </cell>
          <cell r="K305">
            <v>0</v>
          </cell>
        </row>
        <row r="306">
          <cell r="C306">
            <v>7001100037</v>
          </cell>
          <cell r="D306" t="str">
            <v>Demolição de coberta com telhas cerâmicas constando de retirada das telhas.</v>
          </cell>
          <cell r="E306" t="str">
            <v>M²</v>
          </cell>
          <cell r="F306">
            <v>0</v>
          </cell>
          <cell r="G306">
            <v>4.04</v>
          </cell>
          <cell r="H306">
            <v>0</v>
          </cell>
          <cell r="K306">
            <v>4.04</v>
          </cell>
          <cell r="L306">
            <v>4.04</v>
          </cell>
          <cell r="M306">
            <v>5.25</v>
          </cell>
        </row>
        <row r="307">
          <cell r="C307">
            <v>7001100038</v>
          </cell>
          <cell r="D307" t="str">
            <v>Demolição de coberta com telhas onduladas de fibrocimento incluindo retirada das telhas e da estrutura de madeira.</v>
          </cell>
          <cell r="E307" t="str">
            <v>M²</v>
          </cell>
          <cell r="F307">
            <v>0</v>
          </cell>
          <cell r="G307">
            <v>1.69</v>
          </cell>
          <cell r="H307">
            <v>0</v>
          </cell>
          <cell r="K307">
            <v>1.69</v>
          </cell>
          <cell r="L307">
            <v>1.69</v>
          </cell>
          <cell r="M307">
            <v>2.2000000000000002</v>
          </cell>
        </row>
        <row r="308">
          <cell r="C308">
            <v>7001100039</v>
          </cell>
          <cell r="D308" t="str">
            <v>Demolição de coberta com telhas cerâmicas incluindo retirada das telhas e da estrutura de madeira.</v>
          </cell>
          <cell r="E308" t="str">
            <v>M²</v>
          </cell>
          <cell r="F308">
            <v>0</v>
          </cell>
          <cell r="G308">
            <v>12.8</v>
          </cell>
          <cell r="H308">
            <v>0</v>
          </cell>
          <cell r="I308">
            <v>0</v>
          </cell>
          <cell r="J308">
            <v>0</v>
          </cell>
          <cell r="K308">
            <v>12.8</v>
          </cell>
          <cell r="L308">
            <v>12.8</v>
          </cell>
          <cell r="M308">
            <v>16.64</v>
          </cell>
        </row>
        <row r="309">
          <cell r="K309">
            <v>0</v>
          </cell>
        </row>
        <row r="310">
          <cell r="D310" t="str">
            <v>DEMOLIÇÃO DE ESTRUTURA DE COBERTA</v>
          </cell>
          <cell r="K310">
            <v>0</v>
          </cell>
        </row>
        <row r="311">
          <cell r="C311">
            <v>7001100040</v>
          </cell>
          <cell r="D311" t="str">
            <v>Demolição de estrutura de madeira para telhado.</v>
          </cell>
          <cell r="E311" t="str">
            <v>M²</v>
          </cell>
          <cell r="F311">
            <v>0</v>
          </cell>
          <cell r="G311">
            <v>8.76</v>
          </cell>
          <cell r="H311">
            <v>0</v>
          </cell>
          <cell r="I311">
            <v>0</v>
          </cell>
          <cell r="J311">
            <v>0</v>
          </cell>
          <cell r="K311">
            <v>8.76</v>
          </cell>
          <cell r="L311">
            <v>8.76</v>
          </cell>
          <cell r="M311">
            <v>11.39</v>
          </cell>
        </row>
        <row r="312">
          <cell r="C312">
            <v>7001100041</v>
          </cell>
          <cell r="D312" t="str">
            <v>Demolição de estrutura metalica para telhado ( desmontagem ).</v>
          </cell>
          <cell r="E312" t="str">
            <v>M²</v>
          </cell>
          <cell r="F312">
            <v>0</v>
          </cell>
          <cell r="G312">
            <v>21.82</v>
          </cell>
          <cell r="H312">
            <v>0</v>
          </cell>
          <cell r="I312">
            <v>0</v>
          </cell>
          <cell r="J312">
            <v>0</v>
          </cell>
          <cell r="K312">
            <v>21.82</v>
          </cell>
          <cell r="L312">
            <v>21.82</v>
          </cell>
          <cell r="M312">
            <v>28.37</v>
          </cell>
        </row>
        <row r="313">
          <cell r="K313">
            <v>0</v>
          </cell>
        </row>
        <row r="314">
          <cell r="D314" t="str">
            <v>REMOÇÕES E RETIRADAS</v>
          </cell>
          <cell r="K314">
            <v>0</v>
          </cell>
        </row>
        <row r="315">
          <cell r="C315">
            <v>7001100042</v>
          </cell>
          <cell r="D315" t="str">
            <v>Remoção de louças e aparelhos sanitarios.</v>
          </cell>
          <cell r="E315" t="str">
            <v>UD</v>
          </cell>
          <cell r="F315">
            <v>0</v>
          </cell>
          <cell r="G315">
            <v>22.56</v>
          </cell>
          <cell r="H315">
            <v>0</v>
          </cell>
          <cell r="I315">
            <v>0</v>
          </cell>
          <cell r="J315">
            <v>0</v>
          </cell>
          <cell r="K315">
            <v>22.56</v>
          </cell>
          <cell r="L315">
            <v>22.56</v>
          </cell>
          <cell r="M315">
            <v>29.33</v>
          </cell>
        </row>
        <row r="316">
          <cell r="C316">
            <v>7001100043</v>
          </cell>
          <cell r="D316" t="str">
            <v>Remoção de pisos em placas de paviflex.</v>
          </cell>
          <cell r="E316" t="str">
            <v>M²</v>
          </cell>
          <cell r="F316">
            <v>0</v>
          </cell>
          <cell r="G316">
            <v>5.25</v>
          </cell>
          <cell r="H316">
            <v>0</v>
          </cell>
          <cell r="I316">
            <v>0</v>
          </cell>
          <cell r="J316">
            <v>0</v>
          </cell>
          <cell r="K316">
            <v>5.25</v>
          </cell>
          <cell r="L316">
            <v>5.25</v>
          </cell>
          <cell r="M316">
            <v>6.83</v>
          </cell>
        </row>
        <row r="317">
          <cell r="C317">
            <v>7001100044</v>
          </cell>
          <cell r="D317" t="str">
            <v>Remoção de tubos e conexões prediais.</v>
          </cell>
          <cell r="E317" t="str">
            <v>M</v>
          </cell>
          <cell r="F317">
            <v>0</v>
          </cell>
          <cell r="G317">
            <v>20.78</v>
          </cell>
          <cell r="H317">
            <v>0</v>
          </cell>
          <cell r="I317">
            <v>0</v>
          </cell>
          <cell r="J317">
            <v>0</v>
          </cell>
          <cell r="K317">
            <v>20.78</v>
          </cell>
          <cell r="L317">
            <v>20.78</v>
          </cell>
          <cell r="M317">
            <v>27.01</v>
          </cell>
        </row>
        <row r="318">
          <cell r="C318">
            <v>7001100045</v>
          </cell>
          <cell r="D318" t="str">
            <v>Retirada de luminárias.</v>
          </cell>
          <cell r="E318" t="str">
            <v>UD</v>
          </cell>
          <cell r="F318">
            <v>0</v>
          </cell>
          <cell r="G318">
            <v>15.45</v>
          </cell>
          <cell r="H318">
            <v>0</v>
          </cell>
          <cell r="I318">
            <v>0</v>
          </cell>
          <cell r="J318">
            <v>0</v>
          </cell>
          <cell r="K318">
            <v>15.45</v>
          </cell>
          <cell r="L318">
            <v>15.45</v>
          </cell>
          <cell r="M318">
            <v>20.09</v>
          </cell>
        </row>
        <row r="319">
          <cell r="C319">
            <v>7001100046</v>
          </cell>
          <cell r="D319" t="str">
            <v>Retirada de ponto de luz ou tomada.</v>
          </cell>
          <cell r="E319" t="str">
            <v>UD</v>
          </cell>
          <cell r="F319">
            <v>0</v>
          </cell>
          <cell r="G319">
            <v>10.3</v>
          </cell>
          <cell r="H319">
            <v>0</v>
          </cell>
          <cell r="I319">
            <v>0</v>
          </cell>
          <cell r="J319">
            <v>0</v>
          </cell>
          <cell r="K319">
            <v>10.3</v>
          </cell>
          <cell r="L319">
            <v>10.3</v>
          </cell>
          <cell r="M319">
            <v>13.39</v>
          </cell>
        </row>
        <row r="320">
          <cell r="C320">
            <v>7001100047</v>
          </cell>
          <cell r="D320" t="str">
            <v>Retirada de telhas onduladas e/ou de perfis trapezoidais de fibrocimento, de alumínio e de plástico.</v>
          </cell>
          <cell r="E320" t="str">
            <v>UD</v>
          </cell>
          <cell r="F320">
            <v>0</v>
          </cell>
          <cell r="G320">
            <v>2.37</v>
          </cell>
          <cell r="H320">
            <v>0</v>
          </cell>
          <cell r="I320">
            <v>0</v>
          </cell>
          <cell r="J320">
            <v>0</v>
          </cell>
          <cell r="K320">
            <v>2.37</v>
          </cell>
          <cell r="L320">
            <v>2.37</v>
          </cell>
          <cell r="M320">
            <v>3.08</v>
          </cell>
        </row>
        <row r="321">
          <cell r="C321">
            <v>7001100048</v>
          </cell>
          <cell r="D321" t="str">
            <v>Retirada de madeiramento de telhado em tesoura para telhas cerâmicas vão livre.</v>
          </cell>
          <cell r="E321" t="str">
            <v>M²</v>
          </cell>
          <cell r="F321">
            <v>0</v>
          </cell>
          <cell r="G321">
            <v>7.61</v>
          </cell>
          <cell r="H321">
            <v>0</v>
          </cell>
          <cell r="I321">
            <v>0</v>
          </cell>
          <cell r="J321">
            <v>0</v>
          </cell>
          <cell r="K321">
            <v>7.61</v>
          </cell>
          <cell r="L321">
            <v>7.61</v>
          </cell>
          <cell r="M321">
            <v>9.89</v>
          </cell>
        </row>
        <row r="322">
          <cell r="C322">
            <v>7001100049</v>
          </cell>
          <cell r="D322" t="str">
            <v>Retirada de madeiramento de telhado em tesoura ou pontaletado para telhas cerâmicas sobre o forro.</v>
          </cell>
          <cell r="E322" t="str">
            <v>M²</v>
          </cell>
          <cell r="F322">
            <v>0</v>
          </cell>
          <cell r="G322">
            <v>4.16</v>
          </cell>
          <cell r="H322">
            <v>0</v>
          </cell>
          <cell r="I322">
            <v>0</v>
          </cell>
          <cell r="J322">
            <v>0</v>
          </cell>
          <cell r="K322">
            <v>4.16</v>
          </cell>
          <cell r="L322">
            <v>4.16</v>
          </cell>
          <cell r="M322">
            <v>5.41</v>
          </cell>
        </row>
        <row r="323">
          <cell r="C323">
            <v>7001100050</v>
          </cell>
          <cell r="D323" t="str">
            <v>Retirada de cumeeira e espigões de concreto armado.</v>
          </cell>
          <cell r="E323" t="str">
            <v>M</v>
          </cell>
          <cell r="F323">
            <v>0</v>
          </cell>
          <cell r="G323">
            <v>2.97</v>
          </cell>
          <cell r="H323">
            <v>0</v>
          </cell>
          <cell r="I323">
            <v>0</v>
          </cell>
          <cell r="J323">
            <v>0</v>
          </cell>
          <cell r="K323">
            <v>2.97</v>
          </cell>
          <cell r="L323">
            <v>2.97</v>
          </cell>
          <cell r="M323">
            <v>3.86</v>
          </cell>
        </row>
        <row r="324">
          <cell r="C324">
            <v>7001100051</v>
          </cell>
          <cell r="D324" t="str">
            <v>Retirada de cumeeira e espigões cerâmicos.</v>
          </cell>
          <cell r="E324" t="str">
            <v>M</v>
          </cell>
          <cell r="F324">
            <v>0</v>
          </cell>
          <cell r="G324">
            <v>1.79</v>
          </cell>
          <cell r="H324">
            <v>0</v>
          </cell>
          <cell r="I324">
            <v>0</v>
          </cell>
          <cell r="J324">
            <v>0</v>
          </cell>
          <cell r="K324">
            <v>1.79</v>
          </cell>
          <cell r="L324">
            <v>1.79</v>
          </cell>
          <cell r="M324">
            <v>2.33</v>
          </cell>
        </row>
        <row r="325">
          <cell r="C325">
            <v>7001100052</v>
          </cell>
          <cell r="D325" t="str">
            <v>Retirada de esquadrias metálicas ou de madeira.</v>
          </cell>
          <cell r="E325" t="str">
            <v>M²</v>
          </cell>
          <cell r="F325">
            <v>0</v>
          </cell>
          <cell r="G325">
            <v>3.37</v>
          </cell>
          <cell r="H325">
            <v>0</v>
          </cell>
          <cell r="I325">
            <v>0</v>
          </cell>
          <cell r="J325">
            <v>0</v>
          </cell>
          <cell r="K325">
            <v>3.37</v>
          </cell>
          <cell r="L325">
            <v>3.37</v>
          </cell>
          <cell r="M325">
            <v>4.38</v>
          </cell>
        </row>
        <row r="326">
          <cell r="C326">
            <v>7001100053</v>
          </cell>
          <cell r="D326" t="str">
            <v>Retirada de portas, janelas ou caixilhos, inclusive batentes.</v>
          </cell>
          <cell r="E326" t="str">
            <v>M²</v>
          </cell>
          <cell r="F326">
            <v>0</v>
          </cell>
          <cell r="G326">
            <v>4.04</v>
          </cell>
          <cell r="H326">
            <v>0</v>
          </cell>
          <cell r="I326">
            <v>0</v>
          </cell>
          <cell r="J326">
            <v>0</v>
          </cell>
          <cell r="K326">
            <v>4.04</v>
          </cell>
          <cell r="L326">
            <v>4.04</v>
          </cell>
          <cell r="M326">
            <v>5.25</v>
          </cell>
        </row>
        <row r="327">
          <cell r="C327">
            <v>7001100054</v>
          </cell>
          <cell r="D327" t="str">
            <v>Retirada de meio fio em concreto com aproveitamento.</v>
          </cell>
          <cell r="E327" t="str">
            <v>M</v>
          </cell>
          <cell r="F327">
            <v>0</v>
          </cell>
          <cell r="G327">
            <v>33.36</v>
          </cell>
          <cell r="H327">
            <v>0</v>
          </cell>
          <cell r="I327">
            <v>0</v>
          </cell>
          <cell r="J327">
            <v>0</v>
          </cell>
          <cell r="K327">
            <v>33.36</v>
          </cell>
          <cell r="L327">
            <v>33.36</v>
          </cell>
          <cell r="M327">
            <v>43.37</v>
          </cell>
        </row>
        <row r="328">
          <cell r="K328">
            <v>0</v>
          </cell>
        </row>
        <row r="329">
          <cell r="D329" t="str">
            <v>ALVENARIAS</v>
          </cell>
          <cell r="K329">
            <v>0</v>
          </cell>
        </row>
        <row r="330">
          <cell r="K330">
            <v>0</v>
          </cell>
        </row>
        <row r="331">
          <cell r="D331" t="str">
            <v>TIJOLOS FURADOS</v>
          </cell>
          <cell r="K331">
            <v>0</v>
          </cell>
        </row>
        <row r="332">
          <cell r="C332">
            <v>7001110001</v>
          </cell>
          <cell r="D332" t="str">
            <v>Alvenaria de tijolos furados assentados e rejuntados com argamassa de cimento e areia no traço 1:10 - 1/2 vez.</v>
          </cell>
          <cell r="E332" t="str">
            <v>M²</v>
          </cell>
          <cell r="F332">
            <v>0</v>
          </cell>
          <cell r="G332">
            <v>23.01</v>
          </cell>
          <cell r="H332">
            <v>8.1300000000000008</v>
          </cell>
          <cell r="I332">
            <v>0</v>
          </cell>
          <cell r="K332">
            <v>31.14</v>
          </cell>
          <cell r="L332">
            <v>31.14</v>
          </cell>
          <cell r="M332">
            <v>40.479999999999997</v>
          </cell>
        </row>
        <row r="333">
          <cell r="C333">
            <v>7001110002</v>
          </cell>
          <cell r="D333" t="str">
            <v>Alvenaria de tijolos furados assentados e rejuntados com argamassa de cimento e areia no traço 1:10 - 1 vez.</v>
          </cell>
          <cell r="E333" t="str">
            <v>M²</v>
          </cell>
          <cell r="F333">
            <v>0</v>
          </cell>
          <cell r="G333">
            <v>36.799999999999997</v>
          </cell>
          <cell r="H333">
            <v>17.14</v>
          </cell>
          <cell r="I333">
            <v>0</v>
          </cell>
          <cell r="K333">
            <v>53.94</v>
          </cell>
          <cell r="L333">
            <v>53.94</v>
          </cell>
          <cell r="M333">
            <v>70.12</v>
          </cell>
        </row>
        <row r="334">
          <cell r="C334">
            <v>7001110003</v>
          </cell>
          <cell r="D334" t="str">
            <v>Alvenaria de tijolos furados assentados e rejuntados com argamassa de cimento e areia no traço 1:10 - 1 1/2 vez.</v>
          </cell>
          <cell r="E334" t="str">
            <v>M²</v>
          </cell>
          <cell r="F334">
            <v>0</v>
          </cell>
          <cell r="G334">
            <v>58.67</v>
          </cell>
          <cell r="H334">
            <v>25.71</v>
          </cell>
          <cell r="I334">
            <v>0</v>
          </cell>
          <cell r="K334">
            <v>84.38</v>
          </cell>
          <cell r="L334">
            <v>84.38</v>
          </cell>
          <cell r="M334">
            <v>109.69</v>
          </cell>
        </row>
        <row r="335">
          <cell r="D335" t="str">
            <v>TIJOLOS MACIÇOS</v>
          </cell>
          <cell r="K335">
            <v>0</v>
          </cell>
        </row>
        <row r="336">
          <cell r="C336">
            <v>7001110004</v>
          </cell>
          <cell r="D336" t="str">
            <v>Alvenaria de tijolos maciços prensados assentados e rejuntados com argamassa de cimento e areia no traço 1:3 - 1/2 vez.</v>
          </cell>
          <cell r="E336" t="str">
            <v>M²</v>
          </cell>
          <cell r="F336">
            <v>0</v>
          </cell>
          <cell r="G336">
            <v>42.79</v>
          </cell>
          <cell r="H336">
            <v>15.32</v>
          </cell>
          <cell r="I336">
            <v>0</v>
          </cell>
          <cell r="K336">
            <v>58.11</v>
          </cell>
          <cell r="L336">
            <v>58.11</v>
          </cell>
          <cell r="M336">
            <v>75.540000000000006</v>
          </cell>
        </row>
        <row r="337">
          <cell r="C337">
            <v>7001110005</v>
          </cell>
          <cell r="D337" t="str">
            <v>Alvenaria de tijolos maciços prensados assentados e rejuntados com argamassa de cimento e areia no traço 1:3 - 1 vez.</v>
          </cell>
          <cell r="E337" t="str">
            <v>M²</v>
          </cell>
          <cell r="F337">
            <v>0</v>
          </cell>
          <cell r="G337">
            <v>71.75</v>
          </cell>
          <cell r="H337">
            <v>30.63</v>
          </cell>
          <cell r="I337">
            <v>0</v>
          </cell>
          <cell r="K337">
            <v>102.38</v>
          </cell>
          <cell r="L337">
            <v>102.38</v>
          </cell>
          <cell r="M337">
            <v>133.09</v>
          </cell>
        </row>
        <row r="338">
          <cell r="C338">
            <v>7001110030</v>
          </cell>
          <cell r="D338" t="str">
            <v>Alvenaria de tijolos maciços prensados assentados e rejuntados com argamassa de cimento e areia no traço 1:8 - 1/2 vez.</v>
          </cell>
          <cell r="E338" t="str">
            <v>M²</v>
          </cell>
          <cell r="F338">
            <v>0</v>
          </cell>
          <cell r="G338">
            <v>42.8</v>
          </cell>
          <cell r="H338">
            <v>13.18</v>
          </cell>
          <cell r="I338">
            <v>0</v>
          </cell>
          <cell r="K338">
            <v>55.98</v>
          </cell>
          <cell r="L338">
            <v>55.98</v>
          </cell>
          <cell r="M338">
            <v>72.77</v>
          </cell>
        </row>
        <row r="339">
          <cell r="C339">
            <v>7001110031</v>
          </cell>
          <cell r="D339" t="str">
            <v>Alvenaria de tijolos maciços prensados assentados e rejuntados com argamassa de cimento e areia no traço 1:8 - 1 vez.</v>
          </cell>
          <cell r="E339" t="str">
            <v>M²</v>
          </cell>
          <cell r="F339">
            <v>0</v>
          </cell>
          <cell r="G339">
            <v>71.739999999999995</v>
          </cell>
          <cell r="H339">
            <v>26.36</v>
          </cell>
          <cell r="I339">
            <v>0</v>
          </cell>
          <cell r="K339">
            <v>98.1</v>
          </cell>
          <cell r="L339">
            <v>98.1</v>
          </cell>
          <cell r="M339">
            <v>127.53</v>
          </cell>
        </row>
        <row r="340">
          <cell r="K340">
            <v>0</v>
          </cell>
        </row>
        <row r="341">
          <cell r="D341" t="str">
            <v>APARENTE</v>
          </cell>
          <cell r="K341">
            <v>0</v>
          </cell>
        </row>
        <row r="342">
          <cell r="C342">
            <v>7001110006</v>
          </cell>
          <cell r="D342" t="str">
            <v>Alvenaria de tijolos aparente ( 1/2 vez ) assentados e rejuntados com argamassa de cimento e areia no traço 1:10 - 1/2 vez.</v>
          </cell>
          <cell r="E342" t="str">
            <v>M²</v>
          </cell>
          <cell r="F342">
            <v>0</v>
          </cell>
          <cell r="G342">
            <v>38.1</v>
          </cell>
          <cell r="H342">
            <v>20.43</v>
          </cell>
          <cell r="I342">
            <v>0</v>
          </cell>
          <cell r="K342">
            <v>58.53</v>
          </cell>
          <cell r="L342">
            <v>58.53</v>
          </cell>
          <cell r="M342">
            <v>76.09</v>
          </cell>
        </row>
        <row r="343">
          <cell r="C343">
            <v>7001110007</v>
          </cell>
          <cell r="D343" t="str">
            <v>Alvenaria de pedra argamassada com argamassa de cimento e areia no traço 1:4.</v>
          </cell>
          <cell r="E343" t="str">
            <v>M³</v>
          </cell>
          <cell r="F343">
            <v>0</v>
          </cell>
          <cell r="G343">
            <v>100.93</v>
          </cell>
          <cell r="H343">
            <v>86.47</v>
          </cell>
          <cell r="I343">
            <v>0</v>
          </cell>
          <cell r="K343">
            <v>187.4</v>
          </cell>
          <cell r="L343">
            <v>187.4</v>
          </cell>
          <cell r="M343">
            <v>243.62</v>
          </cell>
        </row>
        <row r="344">
          <cell r="K344">
            <v>0</v>
          </cell>
        </row>
        <row r="345">
          <cell r="D345" t="str">
            <v>FORMAS</v>
          </cell>
          <cell r="K345">
            <v>0</v>
          </cell>
        </row>
        <row r="346">
          <cell r="C346">
            <v>7001120001</v>
          </cell>
          <cell r="D346" t="str">
            <v>Formas de compensado plastificado 12 mm inclusive escoramento.</v>
          </cell>
          <cell r="E346" t="str">
            <v>M²</v>
          </cell>
          <cell r="F346">
            <v>0</v>
          </cell>
          <cell r="G346">
            <v>16.62</v>
          </cell>
          <cell r="H346">
            <v>38.43</v>
          </cell>
          <cell r="I346">
            <v>0</v>
          </cell>
          <cell r="J346">
            <v>0</v>
          </cell>
          <cell r="K346">
            <v>55.05</v>
          </cell>
          <cell r="L346">
            <v>55.05</v>
          </cell>
          <cell r="M346">
            <v>71.569999999999993</v>
          </cell>
        </row>
        <row r="347">
          <cell r="C347">
            <v>7001120002</v>
          </cell>
          <cell r="D347" t="str">
            <v>Formas de tábua de madeira de construção.</v>
          </cell>
          <cell r="E347" t="str">
            <v>M²</v>
          </cell>
          <cell r="F347">
            <v>0</v>
          </cell>
          <cell r="G347">
            <v>18.010000000000002</v>
          </cell>
          <cell r="H347">
            <v>16.600000000000001</v>
          </cell>
          <cell r="I347">
            <v>0</v>
          </cell>
          <cell r="J347">
            <v>0</v>
          </cell>
          <cell r="K347">
            <v>34.61</v>
          </cell>
          <cell r="L347">
            <v>34.61</v>
          </cell>
          <cell r="M347">
            <v>44.99</v>
          </cell>
        </row>
        <row r="348">
          <cell r="C348">
            <v>7001120003</v>
          </cell>
          <cell r="D348" t="str">
            <v>Formas de compensado resinado de 12 mm inclusive escoramento.</v>
          </cell>
          <cell r="E348" t="str">
            <v>M²</v>
          </cell>
          <cell r="F348">
            <v>0</v>
          </cell>
          <cell r="G348">
            <v>19.38</v>
          </cell>
          <cell r="H348">
            <v>43.94</v>
          </cell>
          <cell r="I348">
            <v>0</v>
          </cell>
          <cell r="J348">
            <v>0</v>
          </cell>
          <cell r="K348">
            <v>63.32</v>
          </cell>
          <cell r="L348">
            <v>63.32</v>
          </cell>
          <cell r="M348">
            <v>82.32</v>
          </cell>
        </row>
        <row r="349">
          <cell r="C349">
            <v>7001120004</v>
          </cell>
          <cell r="D349" t="str">
            <v>Escoramento vertical de formas com pontaletes de madeira 3" x 3".</v>
          </cell>
          <cell r="E349" t="str">
            <v>M³</v>
          </cell>
          <cell r="F349">
            <v>0</v>
          </cell>
          <cell r="G349">
            <v>9.9</v>
          </cell>
          <cell r="H349">
            <v>9.0399999999999991</v>
          </cell>
          <cell r="I349">
            <v>0</v>
          </cell>
          <cell r="J349">
            <v>0</v>
          </cell>
          <cell r="K349">
            <v>18.940000000000001</v>
          </cell>
          <cell r="L349">
            <v>18.940000000000001</v>
          </cell>
          <cell r="M349">
            <v>24.62</v>
          </cell>
        </row>
        <row r="350">
          <cell r="C350">
            <v>7001120005</v>
          </cell>
          <cell r="D350" t="str">
            <v>Forma de madeira para estruturas em curva com tábua de 3ª e chapa de madeira compensada resinada ( espessura de 6 mm ).</v>
          </cell>
          <cell r="E350" t="str">
            <v>M²</v>
          </cell>
          <cell r="F350">
            <v>0</v>
          </cell>
          <cell r="G350">
            <v>34.630000000000003</v>
          </cell>
          <cell r="H350">
            <v>31.91</v>
          </cell>
          <cell r="I350">
            <v>0</v>
          </cell>
          <cell r="J350">
            <v>0</v>
          </cell>
          <cell r="K350">
            <v>66.540000000000006</v>
          </cell>
          <cell r="L350">
            <v>66.540000000000006</v>
          </cell>
          <cell r="M350">
            <v>86.5</v>
          </cell>
        </row>
        <row r="351">
          <cell r="K351">
            <v>0</v>
          </cell>
        </row>
        <row r="352">
          <cell r="D352" t="str">
            <v>ARMAÇÕES</v>
          </cell>
          <cell r="K352">
            <v>0</v>
          </cell>
        </row>
        <row r="353">
          <cell r="C353">
            <v>7001120006</v>
          </cell>
          <cell r="D353" t="str">
            <v>Ferro/corte, dobragem e colocação ( bit.média ) CA-50/60.</v>
          </cell>
          <cell r="E353" t="str">
            <v>KG</v>
          </cell>
          <cell r="F353">
            <v>0</v>
          </cell>
          <cell r="G353">
            <v>1.1000000000000001</v>
          </cell>
          <cell r="H353">
            <v>4.74</v>
          </cell>
          <cell r="I353">
            <v>0</v>
          </cell>
          <cell r="J353">
            <v>0</v>
          </cell>
          <cell r="K353">
            <v>5.84</v>
          </cell>
          <cell r="L353">
            <v>5.84</v>
          </cell>
          <cell r="M353">
            <v>7.59</v>
          </cell>
        </row>
        <row r="354">
          <cell r="K354">
            <v>0</v>
          </cell>
        </row>
        <row r="355">
          <cell r="D355" t="str">
            <v>CONCRETOS</v>
          </cell>
          <cell r="K355">
            <v>0</v>
          </cell>
        </row>
        <row r="356">
          <cell r="C356">
            <v>7001120016</v>
          </cell>
          <cell r="D356" t="str">
            <v>Concreto simples FCK = 15 MPa, dosado conforme a condição "A" da norma NBR 12655 e com consumo mínimo de cimento  300 kg/m³, para lançamento convencional.</v>
          </cell>
          <cell r="E356" t="str">
            <v>M³</v>
          </cell>
          <cell r="F356">
            <v>1.1599999999999999</v>
          </cell>
          <cell r="G356">
            <v>35.659999999999997</v>
          </cell>
          <cell r="H356">
            <v>191.62</v>
          </cell>
          <cell r="I356">
            <v>0</v>
          </cell>
          <cell r="J356">
            <v>0</v>
          </cell>
          <cell r="K356">
            <v>228.44</v>
          </cell>
          <cell r="L356">
            <v>228.44</v>
          </cell>
          <cell r="M356">
            <v>296.97000000000003</v>
          </cell>
        </row>
        <row r="357">
          <cell r="C357">
            <v>7001120007</v>
          </cell>
          <cell r="D357" t="str">
            <v>Lançamento e aplicação de concreto nas formas.</v>
          </cell>
          <cell r="E357" t="str">
            <v>M³</v>
          </cell>
          <cell r="F357">
            <v>0.06</v>
          </cell>
          <cell r="G357">
            <v>51.47</v>
          </cell>
          <cell r="H357">
            <v>0</v>
          </cell>
          <cell r="I357">
            <v>0</v>
          </cell>
          <cell r="J357">
            <v>0</v>
          </cell>
          <cell r="K357">
            <v>51.53</v>
          </cell>
          <cell r="L357">
            <v>51.53</v>
          </cell>
          <cell r="M357">
            <v>66.989999999999995</v>
          </cell>
        </row>
        <row r="358">
          <cell r="C358">
            <v>7001120017</v>
          </cell>
          <cell r="D358" t="str">
            <v>Concreto simples FCK = 15 MPa, dosado conforme a condição "B" da norma NBR 12655 e com consumo de cimento mínimo 300 kg/m³, para lançamento convencional.</v>
          </cell>
          <cell r="E358" t="str">
            <v>M³</v>
          </cell>
          <cell r="F358">
            <v>1.1599999999999999</v>
          </cell>
          <cell r="G358">
            <v>35.659999999999997</v>
          </cell>
          <cell r="H358">
            <v>191.21</v>
          </cell>
          <cell r="I358">
            <v>0</v>
          </cell>
          <cell r="J358">
            <v>0</v>
          </cell>
          <cell r="K358">
            <v>228.03</v>
          </cell>
          <cell r="L358">
            <v>228.03</v>
          </cell>
          <cell r="M358">
            <v>296.44</v>
          </cell>
        </row>
        <row r="359">
          <cell r="C359">
            <v>7001120008</v>
          </cell>
          <cell r="D359" t="str">
            <v>Concreto simples no traço  1:3:5 preparo.</v>
          </cell>
          <cell r="E359" t="str">
            <v>M³</v>
          </cell>
          <cell r="F359">
            <v>2.36</v>
          </cell>
          <cell r="G359">
            <v>23.77</v>
          </cell>
          <cell r="H359">
            <v>173.68</v>
          </cell>
          <cell r="I359">
            <v>0</v>
          </cell>
          <cell r="J359">
            <v>0</v>
          </cell>
          <cell r="K359">
            <v>199.81</v>
          </cell>
          <cell r="L359">
            <v>199.81</v>
          </cell>
          <cell r="M359">
            <v>259.75</v>
          </cell>
        </row>
        <row r="360">
          <cell r="C360">
            <v>7001120009</v>
          </cell>
          <cell r="D360" t="str">
            <v>Concreto simples no traço  1:3:6 preparo.</v>
          </cell>
          <cell r="E360" t="str">
            <v>M³</v>
          </cell>
          <cell r="F360">
            <v>2.36</v>
          </cell>
          <cell r="G360">
            <v>23.77</v>
          </cell>
          <cell r="H360">
            <v>174.15</v>
          </cell>
          <cell r="I360">
            <v>0</v>
          </cell>
          <cell r="J360">
            <v>0</v>
          </cell>
          <cell r="K360">
            <v>200.28</v>
          </cell>
          <cell r="L360">
            <v>200.28</v>
          </cell>
          <cell r="M360">
            <v>260.36</v>
          </cell>
        </row>
        <row r="361">
          <cell r="C361">
            <v>7001120064</v>
          </cell>
          <cell r="D361" t="str">
            <v>Concreto magro no traço  1:4:8 preparo e lançamento.</v>
          </cell>
          <cell r="E361" t="str">
            <v>M³</v>
          </cell>
          <cell r="F361">
            <v>1.1599999999999999</v>
          </cell>
          <cell r="G361">
            <v>87.13</v>
          </cell>
          <cell r="H361">
            <v>162.66999999999999</v>
          </cell>
          <cell r="I361">
            <v>0</v>
          </cell>
          <cell r="J361">
            <v>0</v>
          </cell>
          <cell r="K361">
            <v>250.96</v>
          </cell>
          <cell r="L361">
            <v>250.96</v>
          </cell>
          <cell r="M361">
            <v>326.25</v>
          </cell>
        </row>
        <row r="362">
          <cell r="C362">
            <v>7001120011</v>
          </cell>
          <cell r="D362" t="str">
            <v>Concreto ciclópico composto de concreto simples com FCK &gt;= 15 Mpa, controle "C" e 30% de pedra rachão.</v>
          </cell>
          <cell r="E362" t="str">
            <v>M³</v>
          </cell>
          <cell r="F362">
            <v>0.81</v>
          </cell>
          <cell r="G362">
            <v>90.05</v>
          </cell>
          <cell r="H362">
            <v>158.76</v>
          </cell>
          <cell r="I362">
            <v>0</v>
          </cell>
          <cell r="K362">
            <v>249.62</v>
          </cell>
          <cell r="L362">
            <v>249.62</v>
          </cell>
          <cell r="M362">
            <v>324.51</v>
          </cell>
        </row>
        <row r="363">
          <cell r="C363">
            <v>7001120015</v>
          </cell>
          <cell r="D363" t="str">
            <v>Concreto simples com forma composto de: concreto simples FCK = 15 MPa, dosado conforme a condição "C" da norma NBR 12655 e com consumo mínimo de cimento  350 kg/m³ e de forma de tábua de madeira de construção.</v>
          </cell>
          <cell r="E363" t="str">
            <v>M³</v>
          </cell>
          <cell r="F363">
            <v>1.22</v>
          </cell>
          <cell r="G363">
            <v>213.2</v>
          </cell>
          <cell r="H363">
            <v>324.91000000000003</v>
          </cell>
          <cell r="I363">
            <v>0</v>
          </cell>
          <cell r="K363">
            <v>539.33000000000004</v>
          </cell>
          <cell r="L363">
            <v>539.33000000000004</v>
          </cell>
          <cell r="M363">
            <v>701.13</v>
          </cell>
        </row>
        <row r="364">
          <cell r="C364">
            <v>7001120012</v>
          </cell>
          <cell r="D364" t="str">
            <v>Concreto simples FCK = 10 MPa, dosado conforme a condição "A" da norma NBR 12655 e com consumo mínimo de cimento 250 kg/m³, para lançamento convencional.</v>
          </cell>
          <cell r="E364" t="str">
            <v>M³</v>
          </cell>
          <cell r="F364">
            <v>1.1599999999999999</v>
          </cell>
          <cell r="G364">
            <v>35.659999999999997</v>
          </cell>
          <cell r="H364">
            <v>175.3</v>
          </cell>
          <cell r="I364">
            <v>0</v>
          </cell>
          <cell r="J364">
            <v>0</v>
          </cell>
          <cell r="K364">
            <v>212.12</v>
          </cell>
          <cell r="L364">
            <v>212.12</v>
          </cell>
          <cell r="M364">
            <v>275.76</v>
          </cell>
        </row>
        <row r="365">
          <cell r="C365">
            <v>7001120013</v>
          </cell>
          <cell r="D365" t="str">
            <v>Concreto simples FCK = 10 MPa, dosado conforme a condição "B" da norma NBR 12655 e com consumo de cimento mínimo 250 kg/m³, para lançamento convencional.</v>
          </cell>
          <cell r="E365" t="str">
            <v>M³</v>
          </cell>
          <cell r="F365">
            <v>1.1599999999999999</v>
          </cell>
          <cell r="G365">
            <v>35.659999999999997</v>
          </cell>
          <cell r="H365">
            <v>174.93</v>
          </cell>
          <cell r="I365">
            <v>0</v>
          </cell>
          <cell r="J365">
            <v>0</v>
          </cell>
          <cell r="K365">
            <v>211.75</v>
          </cell>
          <cell r="L365">
            <v>211.75</v>
          </cell>
          <cell r="M365">
            <v>275.27999999999997</v>
          </cell>
        </row>
        <row r="366">
          <cell r="C366">
            <v>7001120024</v>
          </cell>
          <cell r="D366" t="str">
            <v>Concreto simples FCK = 25 MPa, dosado conforme a condição "A" da norma NBR 12655 e com consumo mínimo de cimento 400 kg/m³, para lançamento convencional.</v>
          </cell>
          <cell r="E366" t="str">
            <v>M³</v>
          </cell>
          <cell r="F366">
            <v>1.1599999999999999</v>
          </cell>
          <cell r="G366">
            <v>35.659999999999997</v>
          </cell>
          <cell r="H366">
            <v>222.43</v>
          </cell>
          <cell r="I366">
            <v>0</v>
          </cell>
          <cell r="J366">
            <v>0</v>
          </cell>
          <cell r="K366">
            <v>259.25</v>
          </cell>
          <cell r="L366">
            <v>259.25</v>
          </cell>
          <cell r="M366">
            <v>337.03</v>
          </cell>
        </row>
        <row r="367">
          <cell r="C367">
            <v>7001120025</v>
          </cell>
          <cell r="D367" t="str">
            <v xml:space="preserve">Concreto FCK 25 MPa pré-fabricado, bombeado, consumo mínimo de cimento 400 kg/m³ ( preparo e lançamento ).                           </v>
          </cell>
          <cell r="E367" t="str">
            <v>M³</v>
          </cell>
          <cell r="F367">
            <v>0.13</v>
          </cell>
          <cell r="G367">
            <v>8.7799999999999994</v>
          </cell>
          <cell r="H367">
            <v>252.5</v>
          </cell>
          <cell r="I367">
            <v>0</v>
          </cell>
          <cell r="J367">
            <v>0</v>
          </cell>
          <cell r="K367">
            <v>261.41000000000003</v>
          </cell>
          <cell r="L367">
            <v>261.41000000000003</v>
          </cell>
          <cell r="M367">
            <v>339.83</v>
          </cell>
        </row>
        <row r="368">
          <cell r="C368">
            <v>7001120026</v>
          </cell>
          <cell r="D368" t="str">
            <v>Concreto armado FCK 25 MPa,  controle "A" e com consumo mínimo de cimento 400 kg/m³, com forma de compensado resinado e escoramento ( preparo e lançamento ).</v>
          </cell>
          <cell r="E368" t="str">
            <v>M³</v>
          </cell>
          <cell r="F368">
            <v>1.22</v>
          </cell>
          <cell r="G368">
            <v>352.17</v>
          </cell>
          <cell r="H368">
            <v>1047.95</v>
          </cell>
          <cell r="I368">
            <v>0</v>
          </cell>
          <cell r="K368">
            <v>1401.34</v>
          </cell>
          <cell r="L368">
            <v>1401.34</v>
          </cell>
          <cell r="M368">
            <v>1821.74</v>
          </cell>
        </row>
        <row r="369">
          <cell r="C369">
            <v>7001120018</v>
          </cell>
          <cell r="D369" t="str">
            <v xml:space="preserve">Concreto 15 MPa pré-fabricado bombeado consumo mínimo de cimento 300 kg/m³ ( preparo e lançamento ).                         </v>
          </cell>
          <cell r="E369" t="str">
            <v>M³</v>
          </cell>
          <cell r="F369">
            <v>0.13</v>
          </cell>
          <cell r="G369">
            <v>8.7799999999999994</v>
          </cell>
          <cell r="H369">
            <v>223.33</v>
          </cell>
          <cell r="I369">
            <v>0</v>
          </cell>
          <cell r="J369">
            <v>0</v>
          </cell>
          <cell r="K369">
            <v>232.24</v>
          </cell>
          <cell r="L369">
            <v>232.24</v>
          </cell>
          <cell r="M369">
            <v>301.91000000000003</v>
          </cell>
        </row>
        <row r="370">
          <cell r="C370">
            <v>7001120020</v>
          </cell>
          <cell r="D370" t="str">
            <v xml:space="preserve">Concreto simples FCK = 20 MPa, dosado conforme a condição "A" da norma NBR 12655 e com consumo mínimo de cimento 350 kg/m³, para lançamento convencional.                                                                                 </v>
          </cell>
          <cell r="E370" t="str">
            <v>M³</v>
          </cell>
          <cell r="F370">
            <v>1.1599999999999999</v>
          </cell>
          <cell r="G370">
            <v>35.659999999999997</v>
          </cell>
          <cell r="H370">
            <v>207.45</v>
          </cell>
          <cell r="I370">
            <v>0</v>
          </cell>
          <cell r="J370">
            <v>0</v>
          </cell>
          <cell r="K370">
            <v>244.27</v>
          </cell>
          <cell r="L370">
            <v>244.27</v>
          </cell>
          <cell r="M370">
            <v>317.55</v>
          </cell>
        </row>
        <row r="371">
          <cell r="C371">
            <v>7001120021</v>
          </cell>
          <cell r="D371" t="str">
            <v>Concreto simples FCK = 20 MPa, dosado conforme a condição "B" da norma NBR 12655 e com consumo de cimento mínimo 350  kg/m³, para lançamento convencional.</v>
          </cell>
          <cell r="E371" t="str">
            <v>M³</v>
          </cell>
          <cell r="F371">
            <v>1.1599999999999999</v>
          </cell>
          <cell r="G371">
            <v>35.659999999999997</v>
          </cell>
          <cell r="H371">
            <v>207.45</v>
          </cell>
          <cell r="I371">
            <v>0</v>
          </cell>
          <cell r="J371">
            <v>0</v>
          </cell>
          <cell r="K371">
            <v>244.27</v>
          </cell>
          <cell r="L371">
            <v>244.27</v>
          </cell>
          <cell r="M371">
            <v>317.55</v>
          </cell>
        </row>
        <row r="372">
          <cell r="C372">
            <v>7001120022</v>
          </cell>
          <cell r="D372" t="str">
            <v xml:space="preserve">Concreto FCK 20 MPa pre-fabricado bombeado consumo mínimo de cimento 350 kg/m³ ( preparo e lancamento ).                   </v>
          </cell>
          <cell r="E372" t="str">
            <v>M³</v>
          </cell>
          <cell r="F372">
            <v>0.13</v>
          </cell>
          <cell r="G372">
            <v>8.7799999999999994</v>
          </cell>
          <cell r="H372">
            <v>190</v>
          </cell>
          <cell r="I372">
            <v>0</v>
          </cell>
          <cell r="J372">
            <v>0</v>
          </cell>
          <cell r="K372">
            <v>198.91</v>
          </cell>
          <cell r="L372">
            <v>198.91</v>
          </cell>
          <cell r="M372">
            <v>258.58</v>
          </cell>
        </row>
        <row r="373">
          <cell r="C373">
            <v>7001120027</v>
          </cell>
          <cell r="D373" t="str">
            <v>Concreto simples FCK = 30 MPa, dosado conforme a condição "A" da norma NBR 12655 e com consumo mínimo de cimento 450 kg/m³, para lançamento convencional.</v>
          </cell>
          <cell r="E373" t="str">
            <v>M³</v>
          </cell>
          <cell r="F373">
            <v>1.1599999999999999</v>
          </cell>
          <cell r="G373">
            <v>35.659999999999997</v>
          </cell>
          <cell r="H373">
            <v>240.05</v>
          </cell>
          <cell r="I373">
            <v>0</v>
          </cell>
          <cell r="J373">
            <v>0</v>
          </cell>
          <cell r="K373">
            <v>276.87</v>
          </cell>
          <cell r="L373">
            <v>276.87</v>
          </cell>
          <cell r="M373">
            <v>359.93</v>
          </cell>
        </row>
        <row r="374">
          <cell r="C374">
            <v>7001120028</v>
          </cell>
          <cell r="D374" t="str">
            <v xml:space="preserve">Concreto armado FCK 30 MPa,  controle "A" e com consumo mínimo de cimento 450 kg/m³, com forma de compensado resinado e escoramento ( preparo e lançamento ). </v>
          </cell>
          <cell r="E374" t="str">
            <v>M³</v>
          </cell>
          <cell r="F374">
            <v>1.22</v>
          </cell>
          <cell r="G374">
            <v>352.17</v>
          </cell>
          <cell r="H374">
            <v>1065.57</v>
          </cell>
          <cell r="I374">
            <v>0</v>
          </cell>
          <cell r="K374">
            <v>1418.96</v>
          </cell>
          <cell r="L374">
            <v>1418.96</v>
          </cell>
          <cell r="M374">
            <v>1844.65</v>
          </cell>
        </row>
        <row r="375">
          <cell r="C375">
            <v>7001120029</v>
          </cell>
          <cell r="D375" t="str">
            <v>Concreto simples FCK = 35 MPa, dosado conforme a condição "A" da norma NBR 12655 e com consumo mínimo de cimento 500 kg/m³, para lançamento convencional.</v>
          </cell>
          <cell r="E375" t="str">
            <v>M³</v>
          </cell>
          <cell r="F375">
            <v>1.1599999999999999</v>
          </cell>
          <cell r="G375">
            <v>35.659999999999997</v>
          </cell>
          <cell r="H375">
            <v>255.92</v>
          </cell>
          <cell r="I375">
            <v>0</v>
          </cell>
          <cell r="J375">
            <v>0</v>
          </cell>
          <cell r="K375">
            <v>292.74</v>
          </cell>
          <cell r="L375">
            <v>292.74</v>
          </cell>
          <cell r="M375">
            <v>380.56</v>
          </cell>
        </row>
        <row r="376">
          <cell r="C376">
            <v>7001120030</v>
          </cell>
          <cell r="D376" t="str">
            <v>Concreto armado FCK 35 MPa,  controle "A" e com consumo mínimo de cimento 500 kg/m³, com forma de compensado resinado e escoramento ( preparo e lançamento ).</v>
          </cell>
          <cell r="E376" t="str">
            <v>M³</v>
          </cell>
          <cell r="F376">
            <v>1.22</v>
          </cell>
          <cell r="G376">
            <v>352.17</v>
          </cell>
          <cell r="H376">
            <v>1081.44</v>
          </cell>
          <cell r="I376">
            <v>0</v>
          </cell>
          <cell r="K376">
            <v>1434.83</v>
          </cell>
          <cell r="L376">
            <v>1434.83</v>
          </cell>
          <cell r="M376">
            <v>1865.28</v>
          </cell>
        </row>
        <row r="377">
          <cell r="C377">
            <v>7001120031</v>
          </cell>
          <cell r="D377" t="str">
            <v>Concreto simples FCK = 40 MPa, dosado conforme a condição "A" da norma NBR 12655 e com consumo mínimo de cimento 533 kg/m³, para lançamento convencional.</v>
          </cell>
          <cell r="E377" t="str">
            <v>M³</v>
          </cell>
          <cell r="F377">
            <v>1.1599999999999999</v>
          </cell>
          <cell r="G377">
            <v>35.659999999999997</v>
          </cell>
          <cell r="H377">
            <v>265.62</v>
          </cell>
          <cell r="I377">
            <v>0</v>
          </cell>
          <cell r="J377">
            <v>0</v>
          </cell>
          <cell r="K377">
            <v>302.44</v>
          </cell>
          <cell r="L377">
            <v>302.44</v>
          </cell>
          <cell r="M377">
            <v>393.17</v>
          </cell>
        </row>
        <row r="378">
          <cell r="C378">
            <v>7001120032</v>
          </cell>
          <cell r="D378" t="str">
            <v>Concreto armado aparente FCK 40 MPa, controle "A" com consumo mínimo de cimento de 533 kg/m³, com forma de compensado plastificado e escoramento ( preparo e lançamento ). Utilizado em paredes de reservatórios, estações de tratamento de água, estações de t</v>
          </cell>
          <cell r="E378" t="str">
            <v>M³</v>
          </cell>
          <cell r="F378">
            <v>1.22</v>
          </cell>
          <cell r="G378">
            <v>379.95</v>
          </cell>
          <cell r="H378">
            <v>1162.3499999999999</v>
          </cell>
          <cell r="I378">
            <v>0</v>
          </cell>
          <cell r="K378">
            <v>1543.52</v>
          </cell>
          <cell r="L378">
            <v>1543.52</v>
          </cell>
          <cell r="M378">
            <v>2006.58</v>
          </cell>
        </row>
        <row r="379">
          <cell r="C379">
            <v>7001120033</v>
          </cell>
          <cell r="D379" t="str">
            <v xml:space="preserve">Concreto armado FCK 40 MPa,  controle "A" e com consumo mínimo de cimento 533 kg/m³, com forma de compensado resinado e escoramento ( preparo e lançamento ). </v>
          </cell>
          <cell r="E379" t="str">
            <v>M³</v>
          </cell>
          <cell r="F379">
            <v>1.22</v>
          </cell>
          <cell r="G379">
            <v>410.31</v>
          </cell>
          <cell r="H379">
            <v>1222.96</v>
          </cell>
          <cell r="I379">
            <v>0</v>
          </cell>
          <cell r="K379">
            <v>1634.49</v>
          </cell>
          <cell r="L379">
            <v>1634.49</v>
          </cell>
          <cell r="M379">
            <v>2124.84</v>
          </cell>
        </row>
        <row r="380">
          <cell r="C380">
            <v>7001120014</v>
          </cell>
          <cell r="D380" t="str">
            <v>Concreto simples FCK &gt;= 10 MPa, dosagem empírica com consumo mínimo de cimento 300 kg/m³, para lançamento convencional.</v>
          </cell>
          <cell r="E380" t="str">
            <v>M³</v>
          </cell>
          <cell r="F380">
            <v>1.1599999999999999</v>
          </cell>
          <cell r="G380">
            <v>35.659999999999997</v>
          </cell>
          <cell r="H380">
            <v>192.43</v>
          </cell>
          <cell r="I380">
            <v>0</v>
          </cell>
          <cell r="J380">
            <v>0</v>
          </cell>
          <cell r="K380">
            <v>229.25</v>
          </cell>
          <cell r="L380">
            <v>229.25</v>
          </cell>
          <cell r="M380">
            <v>298.02999999999997</v>
          </cell>
        </row>
        <row r="381">
          <cell r="C381">
            <v>7001120019</v>
          </cell>
          <cell r="D381" t="str">
            <v>Concreto simples FCK &gt;= 15 MPa, dosado conforme a condição "C" da norma NBR 12655 e com consumo mínimo de cimento 350 kg/m³, para lançamento convencional.</v>
          </cell>
          <cell r="E381" t="str">
            <v>M³</v>
          </cell>
          <cell r="F381">
            <v>1.1599999999999999</v>
          </cell>
          <cell r="G381">
            <v>35.659999999999997</v>
          </cell>
          <cell r="H381">
            <v>208.71</v>
          </cell>
          <cell r="I381">
            <v>0</v>
          </cell>
          <cell r="J381">
            <v>0</v>
          </cell>
          <cell r="K381">
            <v>245.53</v>
          </cell>
          <cell r="L381">
            <v>245.53</v>
          </cell>
          <cell r="M381">
            <v>319.19</v>
          </cell>
        </row>
        <row r="382">
          <cell r="C382">
            <v>7001120034</v>
          </cell>
          <cell r="D382" t="str">
            <v xml:space="preserve">Concreto compactado a rolo FCK = 8,0 MPa, consumo mínimo de cimento 80 kg para produção de 100 m³/h.                     </v>
          </cell>
          <cell r="E382" t="str">
            <v>M³</v>
          </cell>
          <cell r="F382">
            <v>5.25</v>
          </cell>
          <cell r="G382">
            <v>0.68</v>
          </cell>
          <cell r="H382">
            <v>111.34</v>
          </cell>
          <cell r="I382">
            <v>0</v>
          </cell>
          <cell r="J382">
            <v>0</v>
          </cell>
          <cell r="K382">
            <v>117.27</v>
          </cell>
          <cell r="L382">
            <v>117.27</v>
          </cell>
          <cell r="M382">
            <v>152.44999999999999</v>
          </cell>
        </row>
        <row r="383">
          <cell r="C383">
            <v>7001120035</v>
          </cell>
          <cell r="D383" t="str">
            <v>Concreto compactado a rolo FCK = 8,0 MPa, consumo mínimo de cimento 80 kg para produção de 80 m³/h.</v>
          </cell>
          <cell r="E383" t="str">
            <v>M³</v>
          </cell>
          <cell r="F383">
            <v>6.58</v>
          </cell>
          <cell r="G383">
            <v>0.72</v>
          </cell>
          <cell r="H383">
            <v>111.34</v>
          </cell>
          <cell r="I383">
            <v>0</v>
          </cell>
          <cell r="J383">
            <v>0</v>
          </cell>
          <cell r="K383">
            <v>118.64</v>
          </cell>
          <cell r="L383">
            <v>118.64</v>
          </cell>
          <cell r="M383">
            <v>154.22999999999999</v>
          </cell>
        </row>
        <row r="384">
          <cell r="C384">
            <v>7001120036</v>
          </cell>
          <cell r="D384" t="str">
            <v>Concreto compactado a rolo FCK = 8,0 MPa, consumo mínimo de cimento 80 kg para produção de 60 m³/h.</v>
          </cell>
          <cell r="E384" t="str">
            <v>M³</v>
          </cell>
          <cell r="F384">
            <v>8.3000000000000007</v>
          </cell>
          <cell r="G384">
            <v>0.93</v>
          </cell>
          <cell r="H384">
            <v>111.34</v>
          </cell>
          <cell r="I384">
            <v>0</v>
          </cell>
          <cell r="J384">
            <v>0</v>
          </cell>
          <cell r="K384">
            <v>120.57</v>
          </cell>
          <cell r="L384">
            <v>120.57</v>
          </cell>
          <cell r="M384">
            <v>156.74</v>
          </cell>
        </row>
        <row r="385">
          <cell r="C385">
            <v>7001120037</v>
          </cell>
          <cell r="D385" t="str">
            <v xml:space="preserve">Concreto compactado a rolo FCK = 8,0 MPa, consumo mínimo de cimento 80 kg para produção de 40 m³/h.                      </v>
          </cell>
          <cell r="E385" t="str">
            <v>M³</v>
          </cell>
          <cell r="F385">
            <v>11.96</v>
          </cell>
          <cell r="G385">
            <v>1.26</v>
          </cell>
          <cell r="H385">
            <v>111.34</v>
          </cell>
          <cell r="I385">
            <v>0</v>
          </cell>
          <cell r="J385">
            <v>0</v>
          </cell>
          <cell r="K385">
            <v>124.56</v>
          </cell>
          <cell r="L385">
            <v>124.56</v>
          </cell>
          <cell r="M385">
            <v>161.93</v>
          </cell>
        </row>
        <row r="386">
          <cell r="C386">
            <v>7001120023</v>
          </cell>
          <cell r="D386" t="str">
            <v>Concreto armado FCK 20 MPa, dosado conforme a condição "B" e com consumo de cimento mínimo 350  kg/m³, com forma de compensado resinado e escoramento ( preparo e lançamento ).</v>
          </cell>
          <cell r="E386" t="str">
            <v>M³</v>
          </cell>
          <cell r="F386">
            <v>1.22</v>
          </cell>
          <cell r="G386">
            <v>352.17</v>
          </cell>
          <cell r="H386">
            <v>1032.97</v>
          </cell>
          <cell r="I386">
            <v>0</v>
          </cell>
          <cell r="K386">
            <v>1386.36</v>
          </cell>
          <cell r="L386">
            <v>1386.36</v>
          </cell>
          <cell r="M386">
            <v>1802.27</v>
          </cell>
        </row>
        <row r="387">
          <cell r="K387">
            <v>0</v>
          </cell>
        </row>
        <row r="388">
          <cell r="D388" t="str">
            <v>LAJES</v>
          </cell>
          <cell r="K388">
            <v>0</v>
          </cell>
        </row>
        <row r="389">
          <cell r="C389">
            <v>7001120072</v>
          </cell>
          <cell r="D389" t="str">
            <v>Laje pré-moldada para forro com vão de até 3,5 m para sobrecarga de até 150 kg/m².</v>
          </cell>
          <cell r="E389" t="str">
            <v>M²</v>
          </cell>
          <cell r="F389">
            <v>0</v>
          </cell>
          <cell r="G389">
            <v>9.6999999999999993</v>
          </cell>
          <cell r="H389">
            <v>37.69</v>
          </cell>
          <cell r="I389">
            <v>0</v>
          </cell>
          <cell r="J389">
            <v>0</v>
          </cell>
          <cell r="K389">
            <v>47.39</v>
          </cell>
          <cell r="L389">
            <v>47.39</v>
          </cell>
          <cell r="M389">
            <v>61.61</v>
          </cell>
        </row>
        <row r="390">
          <cell r="C390">
            <v>7001120077</v>
          </cell>
          <cell r="D390" t="str">
            <v>Laje pré-moldada para piso, com vão de até 3,5 m para sobrecarga de até 250 kg/m².</v>
          </cell>
          <cell r="E390" t="str">
            <v>M²</v>
          </cell>
          <cell r="F390">
            <v>0</v>
          </cell>
          <cell r="G390">
            <v>10.49</v>
          </cell>
          <cell r="H390">
            <v>43.12</v>
          </cell>
          <cell r="I390">
            <v>0</v>
          </cell>
          <cell r="J390">
            <v>0</v>
          </cell>
          <cell r="K390">
            <v>53.61</v>
          </cell>
          <cell r="L390">
            <v>53.61</v>
          </cell>
          <cell r="M390">
            <v>69.69</v>
          </cell>
        </row>
        <row r="391">
          <cell r="K391">
            <v>0</v>
          </cell>
        </row>
        <row r="392">
          <cell r="D392" t="str">
            <v>ARGAMASSAS</v>
          </cell>
          <cell r="K392">
            <v>0</v>
          </cell>
        </row>
        <row r="393">
          <cell r="C393">
            <v>7001120040</v>
          </cell>
          <cell r="D393" t="str">
            <v>Argamassa de cimento e areia peneirada no traço 1:2.</v>
          </cell>
          <cell r="E393" t="str">
            <v>M³</v>
          </cell>
          <cell r="F393">
            <v>0</v>
          </cell>
          <cell r="G393">
            <v>59.43</v>
          </cell>
          <cell r="H393">
            <v>264.68</v>
          </cell>
          <cell r="I393">
            <v>0</v>
          </cell>
          <cell r="J393">
            <v>0</v>
          </cell>
          <cell r="K393">
            <v>324.11</v>
          </cell>
          <cell r="L393">
            <v>324.11</v>
          </cell>
          <cell r="M393">
            <v>421.34</v>
          </cell>
        </row>
        <row r="394">
          <cell r="C394">
            <v>7001120041</v>
          </cell>
          <cell r="D394" t="str">
            <v>Argamassa de cimento e areia peneirada no traço 1:3.</v>
          </cell>
          <cell r="E394" t="str">
            <v>M³</v>
          </cell>
          <cell r="F394">
            <v>0</v>
          </cell>
          <cell r="G394">
            <v>59.43</v>
          </cell>
          <cell r="H394">
            <v>215.09</v>
          </cell>
          <cell r="I394">
            <v>0</v>
          </cell>
          <cell r="J394">
            <v>0</v>
          </cell>
          <cell r="K394">
            <v>274.52</v>
          </cell>
          <cell r="L394">
            <v>274.52</v>
          </cell>
          <cell r="M394">
            <v>356.88</v>
          </cell>
        </row>
        <row r="395">
          <cell r="C395">
            <v>7001120042</v>
          </cell>
          <cell r="D395" t="str">
            <v>Argamassa de cimento e areia peneirada no traço 1:4.</v>
          </cell>
          <cell r="E395" t="str">
            <v>M³</v>
          </cell>
          <cell r="F395">
            <v>0</v>
          </cell>
          <cell r="G395">
            <v>59.43</v>
          </cell>
          <cell r="H395">
            <v>172.74</v>
          </cell>
          <cell r="I395">
            <v>0</v>
          </cell>
          <cell r="J395">
            <v>0</v>
          </cell>
          <cell r="K395">
            <v>232.17</v>
          </cell>
          <cell r="L395">
            <v>232.17</v>
          </cell>
          <cell r="M395">
            <v>301.82</v>
          </cell>
        </row>
        <row r="396">
          <cell r="C396">
            <v>7001120043</v>
          </cell>
          <cell r="D396" t="str">
            <v>Argamassa de cimento e areia sem peneirar no traço 1:5.</v>
          </cell>
          <cell r="E396" t="str">
            <v>M³</v>
          </cell>
          <cell r="F396">
            <v>0</v>
          </cell>
          <cell r="G396">
            <v>59.43</v>
          </cell>
          <cell r="H396">
            <v>147.19</v>
          </cell>
          <cell r="I396">
            <v>0</v>
          </cell>
          <cell r="J396">
            <v>0</v>
          </cell>
          <cell r="K396">
            <v>206.62</v>
          </cell>
          <cell r="L396">
            <v>206.62</v>
          </cell>
          <cell r="M396">
            <v>268.61</v>
          </cell>
        </row>
        <row r="397">
          <cell r="C397">
            <v>7001120044</v>
          </cell>
          <cell r="D397" t="str">
            <v>Argamassa de cimento e areia sem peneirar no traço  1:8.</v>
          </cell>
          <cell r="E397" t="str">
            <v>M³</v>
          </cell>
          <cell r="F397">
            <v>0</v>
          </cell>
          <cell r="G397">
            <v>59.43</v>
          </cell>
          <cell r="H397">
            <v>113.24</v>
          </cell>
          <cell r="I397">
            <v>0</v>
          </cell>
          <cell r="J397">
            <v>0</v>
          </cell>
          <cell r="K397">
            <v>172.67</v>
          </cell>
          <cell r="L397">
            <v>172.67</v>
          </cell>
          <cell r="M397">
            <v>224.47</v>
          </cell>
        </row>
        <row r="398">
          <cell r="C398">
            <v>7001120045</v>
          </cell>
          <cell r="D398" t="str">
            <v>Argamassa de cimento e areia sem peneirar no traço  1:10.</v>
          </cell>
          <cell r="E398" t="str">
            <v>M³</v>
          </cell>
          <cell r="F398">
            <v>0</v>
          </cell>
          <cell r="G398">
            <v>59.43</v>
          </cell>
          <cell r="H398">
            <v>100.99</v>
          </cell>
          <cell r="I398">
            <v>0</v>
          </cell>
          <cell r="J398">
            <v>0</v>
          </cell>
          <cell r="K398">
            <v>160.41999999999999</v>
          </cell>
          <cell r="L398">
            <v>160.41999999999999</v>
          </cell>
          <cell r="M398">
            <v>208.55</v>
          </cell>
        </row>
        <row r="399">
          <cell r="C399">
            <v>7001120046</v>
          </cell>
          <cell r="D399" t="str">
            <v>Argamassa mista de cimento, cal hidratada e areia sem peneirar no traço  1:3:8.</v>
          </cell>
          <cell r="E399" t="str">
            <v>M³</v>
          </cell>
          <cell r="F399">
            <v>0</v>
          </cell>
          <cell r="G399">
            <v>59.43</v>
          </cell>
          <cell r="H399">
            <v>229.25</v>
          </cell>
          <cell r="I399">
            <v>0</v>
          </cell>
          <cell r="J399">
            <v>0</v>
          </cell>
          <cell r="K399">
            <v>288.68</v>
          </cell>
          <cell r="L399">
            <v>288.68</v>
          </cell>
          <cell r="M399">
            <v>375.28</v>
          </cell>
        </row>
        <row r="400">
          <cell r="C400">
            <v>7001120047</v>
          </cell>
          <cell r="D400" t="str">
            <v>Argamassa mista no traço 1:3 de cal em pasta peneirada e pura e areia peneirada com adição de 100 kg de cimento.</v>
          </cell>
          <cell r="E400" t="str">
            <v>M³</v>
          </cell>
          <cell r="F400">
            <v>0</v>
          </cell>
          <cell r="G400">
            <v>231.3</v>
          </cell>
          <cell r="H400">
            <v>178.11</v>
          </cell>
          <cell r="I400">
            <v>0</v>
          </cell>
          <cell r="J400">
            <v>0</v>
          </cell>
          <cell r="K400">
            <v>409.41</v>
          </cell>
          <cell r="L400">
            <v>409.41</v>
          </cell>
          <cell r="M400">
            <v>532.23</v>
          </cell>
        </row>
        <row r="401">
          <cell r="C401">
            <v>7001120048</v>
          </cell>
          <cell r="D401" t="str">
            <v>Argamassa mista de cal hidratada e areia sem peneirar no traço 1:3 com adição de 100 kg de cimento.</v>
          </cell>
          <cell r="E401" t="str">
            <v>M³</v>
          </cell>
          <cell r="F401">
            <v>0</v>
          </cell>
          <cell r="G401">
            <v>59.43</v>
          </cell>
          <cell r="H401">
            <v>186.91</v>
          </cell>
          <cell r="I401">
            <v>0</v>
          </cell>
          <cell r="J401">
            <v>0</v>
          </cell>
          <cell r="K401">
            <v>246.34</v>
          </cell>
          <cell r="L401">
            <v>246.34</v>
          </cell>
          <cell r="M401">
            <v>320.24</v>
          </cell>
        </row>
        <row r="402">
          <cell r="C402">
            <v>7001120049</v>
          </cell>
          <cell r="D402" t="str">
            <v>Argamassa de cal em pasta peneirada e pura e areia média sem peneirar no traço 1:3.</v>
          </cell>
          <cell r="E402" t="str">
            <v>M³</v>
          </cell>
          <cell r="F402">
            <v>0</v>
          </cell>
          <cell r="G402">
            <v>86.06</v>
          </cell>
          <cell r="H402">
            <v>143.11000000000001</v>
          </cell>
          <cell r="I402">
            <v>0</v>
          </cell>
          <cell r="J402">
            <v>0</v>
          </cell>
          <cell r="K402">
            <v>229.17</v>
          </cell>
          <cell r="L402">
            <v>229.17</v>
          </cell>
          <cell r="M402">
            <v>297.92</v>
          </cell>
        </row>
        <row r="403">
          <cell r="C403">
            <v>7001120050</v>
          </cell>
          <cell r="D403" t="str">
            <v>Argamassa mista de cimento, cal hidratada  e areia sem peneirar no traço 1:3:10.</v>
          </cell>
          <cell r="E403" t="str">
            <v>M³</v>
          </cell>
          <cell r="F403">
            <v>0</v>
          </cell>
          <cell r="G403">
            <v>59.43</v>
          </cell>
          <cell r="H403">
            <v>192.45</v>
          </cell>
          <cell r="I403">
            <v>0</v>
          </cell>
          <cell r="J403">
            <v>0</v>
          </cell>
          <cell r="K403">
            <v>251.88</v>
          </cell>
          <cell r="L403">
            <v>251.88</v>
          </cell>
          <cell r="M403">
            <v>327.44</v>
          </cell>
        </row>
        <row r="404">
          <cell r="C404">
            <v>7001120051</v>
          </cell>
          <cell r="D404" t="str">
            <v>Argamassa mista de cimento, saibro e areia sem peneirar no traço 1:5:5.</v>
          </cell>
          <cell r="E404" t="str">
            <v>M³</v>
          </cell>
          <cell r="F404">
            <v>0</v>
          </cell>
          <cell r="G404">
            <v>59.43</v>
          </cell>
          <cell r="H404">
            <v>89.35</v>
          </cell>
          <cell r="I404">
            <v>0</v>
          </cell>
          <cell r="J404">
            <v>0</v>
          </cell>
          <cell r="K404">
            <v>148.78</v>
          </cell>
          <cell r="L404">
            <v>148.78</v>
          </cell>
          <cell r="M404">
            <v>193.41</v>
          </cell>
        </row>
        <row r="405">
          <cell r="C405">
            <v>7001120133</v>
          </cell>
          <cell r="D405" t="str">
            <v>Argamassa no traço 1:3 ( cimento e areia ).</v>
          </cell>
          <cell r="E405" t="str">
            <v>M²</v>
          </cell>
          <cell r="F405">
            <v>0</v>
          </cell>
          <cell r="G405">
            <v>3.81</v>
          </cell>
          <cell r="H405">
            <v>1.29</v>
          </cell>
          <cell r="I405">
            <v>0</v>
          </cell>
          <cell r="J405">
            <v>0</v>
          </cell>
          <cell r="K405">
            <v>5.0999999999999996</v>
          </cell>
          <cell r="L405">
            <v>5.0999999999999996</v>
          </cell>
          <cell r="M405">
            <v>6.63</v>
          </cell>
        </row>
        <row r="406">
          <cell r="C406">
            <v>7001120134</v>
          </cell>
          <cell r="D406" t="str">
            <v>Argamassa de cimento e areia sem peneirar no traço 1:6.</v>
          </cell>
          <cell r="E406" t="str">
            <v>M³</v>
          </cell>
          <cell r="F406">
            <v>0</v>
          </cell>
          <cell r="G406">
            <v>59.43</v>
          </cell>
          <cell r="H406">
            <v>129.34</v>
          </cell>
          <cell r="I406">
            <v>0</v>
          </cell>
          <cell r="J406">
            <v>0</v>
          </cell>
          <cell r="K406">
            <v>188.77</v>
          </cell>
          <cell r="L406">
            <v>188.77</v>
          </cell>
          <cell r="M406">
            <v>245.4</v>
          </cell>
        </row>
        <row r="407">
          <cell r="C407">
            <v>7001130099</v>
          </cell>
          <cell r="D407" t="str">
            <v>Reboco com argamassa de cal branca e areia de fingir peneirada no traço 1:2 com 5 mm de espessura</v>
          </cell>
          <cell r="E407" t="str">
            <v>M²</v>
          </cell>
          <cell r="G407">
            <v>8.26</v>
          </cell>
          <cell r="H407">
            <v>0.79</v>
          </cell>
          <cell r="K407">
            <v>9.0500000000000007</v>
          </cell>
          <cell r="L407">
            <v>9.0500000000000007</v>
          </cell>
          <cell r="M407">
            <v>11.77</v>
          </cell>
        </row>
        <row r="408">
          <cell r="C408">
            <v>7001120135</v>
          </cell>
          <cell r="D408" t="str">
            <v>Argamassa mista de cimento, saibro e areia sem peneirar no traço 1:3:3.</v>
          </cell>
          <cell r="E408" t="str">
            <v>M³</v>
          </cell>
          <cell r="F408">
            <v>0</v>
          </cell>
          <cell r="G408">
            <v>59.43</v>
          </cell>
          <cell r="H408">
            <v>153</v>
          </cell>
          <cell r="I408">
            <v>0</v>
          </cell>
          <cell r="J408">
            <v>0</v>
          </cell>
          <cell r="K408">
            <v>212.43</v>
          </cell>
          <cell r="L408">
            <v>212.43</v>
          </cell>
          <cell r="M408">
            <v>276.16000000000003</v>
          </cell>
        </row>
        <row r="409">
          <cell r="K409">
            <v>0</v>
          </cell>
        </row>
        <row r="410">
          <cell r="D410" t="str">
            <v>PENEIRAMENTO</v>
          </cell>
          <cell r="K410">
            <v>0</v>
          </cell>
        </row>
        <row r="411">
          <cell r="C411">
            <v>7001120053</v>
          </cell>
          <cell r="D411" t="str">
            <v>Areia fina peneirada.</v>
          </cell>
          <cell r="E411" t="str">
            <v>M³</v>
          </cell>
          <cell r="F411">
            <v>0</v>
          </cell>
          <cell r="G411">
            <v>142.63</v>
          </cell>
          <cell r="H411">
            <v>40.08</v>
          </cell>
          <cell r="I411">
            <v>0</v>
          </cell>
          <cell r="J411">
            <v>0</v>
          </cell>
          <cell r="K411">
            <v>182.71</v>
          </cell>
          <cell r="L411">
            <v>182.71</v>
          </cell>
          <cell r="M411">
            <v>237.52</v>
          </cell>
        </row>
        <row r="412">
          <cell r="C412">
            <v>7001120054</v>
          </cell>
          <cell r="D412" t="str">
            <v>Areia média peneirada.</v>
          </cell>
          <cell r="E412" t="str">
            <v>M³</v>
          </cell>
          <cell r="F412">
            <v>0</v>
          </cell>
          <cell r="G412">
            <v>142.63</v>
          </cell>
          <cell r="H412">
            <v>48.1</v>
          </cell>
          <cell r="I412">
            <v>0</v>
          </cell>
          <cell r="J412">
            <v>0</v>
          </cell>
          <cell r="K412">
            <v>190.73</v>
          </cell>
          <cell r="L412">
            <v>190.73</v>
          </cell>
          <cell r="M412">
            <v>247.95</v>
          </cell>
        </row>
        <row r="413">
          <cell r="C413">
            <v>7001120055</v>
          </cell>
          <cell r="D413" t="str">
            <v>Cal em pasta pura peneirado.</v>
          </cell>
          <cell r="E413" t="str">
            <v>M³</v>
          </cell>
          <cell r="F413">
            <v>0</v>
          </cell>
          <cell r="G413">
            <v>95.09</v>
          </cell>
          <cell r="H413">
            <v>242</v>
          </cell>
          <cell r="I413">
            <v>0</v>
          </cell>
          <cell r="J413">
            <v>0</v>
          </cell>
          <cell r="K413">
            <v>337.09</v>
          </cell>
          <cell r="L413">
            <v>337.09</v>
          </cell>
          <cell r="M413">
            <v>438.22</v>
          </cell>
        </row>
        <row r="414">
          <cell r="K414">
            <v>0</v>
          </cell>
        </row>
        <row r="415">
          <cell r="D415" t="str">
            <v>REVESTIMENTOS</v>
          </cell>
          <cell r="K415">
            <v>0</v>
          </cell>
        </row>
        <row r="416">
          <cell r="K416">
            <v>0</v>
          </cell>
        </row>
        <row r="417">
          <cell r="D417" t="str">
            <v>CHAPISCOS</v>
          </cell>
          <cell r="K417">
            <v>0</v>
          </cell>
        </row>
        <row r="418">
          <cell r="C418">
            <v>7001130001</v>
          </cell>
          <cell r="D418" t="str">
            <v>Revestimento de chapisco para parede interna ou externa, empregando argamassa  de cimento e areia média ou grossa sem peneirar no traço 1:3 com 6 mm de espessura.</v>
          </cell>
          <cell r="E418" t="str">
            <v>M²</v>
          </cell>
          <cell r="F418">
            <v>0</v>
          </cell>
          <cell r="G418">
            <v>3.83</v>
          </cell>
          <cell r="H418">
            <v>1.29</v>
          </cell>
          <cell r="I418">
            <v>0</v>
          </cell>
          <cell r="K418">
            <v>5.12</v>
          </cell>
          <cell r="L418">
            <v>5.12</v>
          </cell>
          <cell r="M418">
            <v>6.66</v>
          </cell>
        </row>
        <row r="419">
          <cell r="C419">
            <v>7001130002</v>
          </cell>
          <cell r="D419" t="str">
            <v>Revestimento de chapisco rústico grosso ( aparente ).</v>
          </cell>
          <cell r="E419" t="str">
            <v>M²</v>
          </cell>
          <cell r="F419">
            <v>0</v>
          </cell>
          <cell r="G419">
            <v>13.85</v>
          </cell>
          <cell r="H419">
            <v>2.73</v>
          </cell>
          <cell r="I419">
            <v>0</v>
          </cell>
          <cell r="J419">
            <v>0</v>
          </cell>
          <cell r="K419">
            <v>16.579999999999998</v>
          </cell>
          <cell r="L419">
            <v>16.579999999999998</v>
          </cell>
          <cell r="M419">
            <v>21.55</v>
          </cell>
        </row>
        <row r="420">
          <cell r="C420">
            <v>7001130100</v>
          </cell>
          <cell r="D420" t="str">
            <v>Revestimento de chapisco para parede interna ou externa, empregando argamassa  de cimento e areia média ou grossa sem peneirar no traço 1:5 com 6 mm de espessura.</v>
          </cell>
          <cell r="E420" t="str">
            <v>M²</v>
          </cell>
          <cell r="F420">
            <v>0</v>
          </cell>
          <cell r="G420">
            <v>3.83</v>
          </cell>
          <cell r="H420">
            <v>0.88</v>
          </cell>
          <cell r="I420">
            <v>0</v>
          </cell>
          <cell r="K420">
            <v>4.71</v>
          </cell>
          <cell r="L420">
            <v>4.71</v>
          </cell>
          <cell r="M420">
            <v>6.12</v>
          </cell>
        </row>
        <row r="421">
          <cell r="K421">
            <v>0</v>
          </cell>
        </row>
        <row r="422">
          <cell r="D422" t="str">
            <v>MASSA</v>
          </cell>
          <cell r="K422">
            <v>0</v>
          </cell>
        </row>
        <row r="423">
          <cell r="C423">
            <v>7001130003</v>
          </cell>
          <cell r="D423" t="str">
            <v>Revestimento de massa única.</v>
          </cell>
          <cell r="E423" t="str">
            <v>M²</v>
          </cell>
          <cell r="F423">
            <v>0</v>
          </cell>
          <cell r="G423">
            <v>17.41</v>
          </cell>
          <cell r="H423">
            <v>1.79</v>
          </cell>
          <cell r="I423">
            <v>0</v>
          </cell>
          <cell r="K423">
            <v>19.2</v>
          </cell>
          <cell r="L423">
            <v>19.2</v>
          </cell>
          <cell r="M423">
            <v>24.96</v>
          </cell>
        </row>
        <row r="424">
          <cell r="C424">
            <v>7001130004</v>
          </cell>
          <cell r="D424" t="str">
            <v>Revestimento de duas massas interna ( emboço e reboco ).</v>
          </cell>
          <cell r="E424" t="str">
            <v>M²</v>
          </cell>
          <cell r="F424">
            <v>0</v>
          </cell>
          <cell r="G424">
            <v>25.67</v>
          </cell>
          <cell r="H424">
            <v>3.85</v>
          </cell>
          <cell r="I424">
            <v>0</v>
          </cell>
          <cell r="K424">
            <v>29.52</v>
          </cell>
          <cell r="L424">
            <v>29.52</v>
          </cell>
          <cell r="M424">
            <v>38.380000000000003</v>
          </cell>
        </row>
        <row r="425">
          <cell r="C425">
            <v>7001130103</v>
          </cell>
          <cell r="D425" t="str">
            <v>Revestimento com argamassa de cimento e areia sem peneirar no traço 1:6 com 2 cm de espessura.</v>
          </cell>
          <cell r="E425" t="str">
            <v>M²</v>
          </cell>
          <cell r="F425">
            <v>0</v>
          </cell>
          <cell r="G425">
            <v>6.72</v>
          </cell>
          <cell r="H425">
            <v>2.59</v>
          </cell>
          <cell r="I425">
            <v>0</v>
          </cell>
          <cell r="K425">
            <v>9.31</v>
          </cell>
          <cell r="L425">
            <v>9.31</v>
          </cell>
          <cell r="M425">
            <v>12.1</v>
          </cell>
        </row>
        <row r="426">
          <cell r="C426">
            <v>7001130101</v>
          </cell>
          <cell r="D426" t="str">
            <v>Revestimento com argamassa de cimento e areia sem peneirar no traço 1:6 com 5 cm de espessura</v>
          </cell>
          <cell r="E426" t="str">
            <v>M²</v>
          </cell>
          <cell r="F426">
            <v>0</v>
          </cell>
          <cell r="G426">
            <v>5.65</v>
          </cell>
          <cell r="H426">
            <v>6.47</v>
          </cell>
          <cell r="I426">
            <v>0</v>
          </cell>
          <cell r="K426">
            <v>12.12</v>
          </cell>
          <cell r="L426">
            <v>12.12</v>
          </cell>
          <cell r="M426">
            <v>15.76</v>
          </cell>
        </row>
        <row r="427">
          <cell r="C427">
            <v>7001130102</v>
          </cell>
          <cell r="D427" t="str">
            <v>Revestimento de duas massas externa ( emboço e reboco ).</v>
          </cell>
          <cell r="E427" t="str">
            <v>M²</v>
          </cell>
          <cell r="F427">
            <v>0</v>
          </cell>
          <cell r="G427">
            <v>25.67</v>
          </cell>
          <cell r="H427">
            <v>3.85</v>
          </cell>
          <cell r="I427">
            <v>0</v>
          </cell>
          <cell r="K427">
            <v>29.52</v>
          </cell>
          <cell r="L427">
            <v>29.52</v>
          </cell>
          <cell r="M427">
            <v>38.380000000000003</v>
          </cell>
        </row>
        <row r="428">
          <cell r="F428">
            <v>38.379974365234375</v>
          </cell>
          <cell r="K428">
            <v>0</v>
          </cell>
        </row>
        <row r="429">
          <cell r="D429" t="str">
            <v>CIMENTADO</v>
          </cell>
          <cell r="K429">
            <v>0</v>
          </cell>
        </row>
        <row r="430">
          <cell r="C430">
            <v>7001130005</v>
          </cell>
          <cell r="D430" t="str">
            <v>Revestimento cimentado com argamassa de cimento e areia no traço 1:3.</v>
          </cell>
          <cell r="E430" t="str">
            <v>M²</v>
          </cell>
          <cell r="F430">
            <v>0</v>
          </cell>
          <cell r="G430">
            <v>17.41</v>
          </cell>
          <cell r="H430">
            <v>4.3</v>
          </cell>
          <cell r="I430">
            <v>0</v>
          </cell>
          <cell r="K430">
            <v>21.71</v>
          </cell>
          <cell r="L430">
            <v>21.71</v>
          </cell>
          <cell r="M430">
            <v>28.22</v>
          </cell>
        </row>
        <row r="431">
          <cell r="K431">
            <v>0</v>
          </cell>
        </row>
        <row r="432">
          <cell r="D432" t="str">
            <v>IMPERMEABILIZAÇÃO</v>
          </cell>
          <cell r="K432">
            <v>0</v>
          </cell>
        </row>
        <row r="433">
          <cell r="C433">
            <v>7001130006</v>
          </cell>
          <cell r="D433" t="str">
            <v>Impermeabilização com argamassa de cimento e areia no traço 1:3 com aditivo impermeabilizante.</v>
          </cell>
          <cell r="E433" t="str">
            <v>M²</v>
          </cell>
          <cell r="F433">
            <v>0</v>
          </cell>
          <cell r="G433">
            <v>17.43</v>
          </cell>
          <cell r="H433">
            <v>11.46</v>
          </cell>
          <cell r="I433">
            <v>0</v>
          </cell>
          <cell r="K433">
            <v>28.89</v>
          </cell>
          <cell r="L433">
            <v>28.89</v>
          </cell>
          <cell r="M433">
            <v>37.56</v>
          </cell>
        </row>
        <row r="434">
          <cell r="C434">
            <v>7001130007</v>
          </cell>
          <cell r="D434" t="str">
            <v>Impermeabilização com  aplicação de tinta asfáltica para concreto, alvenaria, metais e madeiras ( igol a, neutrol, ou similar ) em duas demãos.</v>
          </cell>
          <cell r="E434" t="str">
            <v>M²</v>
          </cell>
          <cell r="F434">
            <v>0</v>
          </cell>
          <cell r="G434">
            <v>1.59</v>
          </cell>
          <cell r="H434">
            <v>4.55</v>
          </cell>
          <cell r="I434">
            <v>0</v>
          </cell>
          <cell r="J434">
            <v>0</v>
          </cell>
          <cell r="K434">
            <v>6.14</v>
          </cell>
          <cell r="L434">
            <v>6.14</v>
          </cell>
          <cell r="M434">
            <v>7.98</v>
          </cell>
        </row>
        <row r="435">
          <cell r="K435">
            <v>0</v>
          </cell>
        </row>
        <row r="436">
          <cell r="D436" t="str">
            <v>AZULEJO</v>
          </cell>
          <cell r="K436">
            <v>0</v>
          </cell>
        </row>
        <row r="437">
          <cell r="C437">
            <v>7001130008</v>
          </cell>
          <cell r="D437" t="str">
            <v>Revestimento de azulejo tipo A - (15 x 15) cm com emboço.</v>
          </cell>
          <cell r="E437" t="str">
            <v>M²</v>
          </cell>
          <cell r="F437">
            <v>0</v>
          </cell>
          <cell r="G437">
            <v>21.15</v>
          </cell>
          <cell r="H437">
            <v>22.95</v>
          </cell>
          <cell r="I437">
            <v>0</v>
          </cell>
          <cell r="K437">
            <v>44.1</v>
          </cell>
          <cell r="L437">
            <v>44.1</v>
          </cell>
          <cell r="M437">
            <v>57.33</v>
          </cell>
        </row>
        <row r="438">
          <cell r="K438">
            <v>0</v>
          </cell>
        </row>
        <row r="439">
          <cell r="D439" t="str">
            <v>COMBOGÓS</v>
          </cell>
          <cell r="K439">
            <v>0</v>
          </cell>
        </row>
        <row r="440">
          <cell r="C440">
            <v>7001130009</v>
          </cell>
          <cell r="D440" t="str">
            <v>Combogós de cimento prensado de ( 40 x 40 ) cm.</v>
          </cell>
          <cell r="E440" t="str">
            <v>M²</v>
          </cell>
          <cell r="F440">
            <v>0</v>
          </cell>
          <cell r="G440">
            <v>25.22</v>
          </cell>
          <cell r="H440">
            <v>20.92</v>
          </cell>
          <cell r="I440">
            <v>0</v>
          </cell>
          <cell r="J440">
            <v>0</v>
          </cell>
          <cell r="K440">
            <v>46.14</v>
          </cell>
          <cell r="L440">
            <v>46.14</v>
          </cell>
          <cell r="M440">
            <v>59.98</v>
          </cell>
        </row>
        <row r="441">
          <cell r="C441">
            <v>7001130010</v>
          </cell>
          <cell r="D441" t="str">
            <v>Combogós cerâmicos de ( 30 x 30 ) cm.</v>
          </cell>
          <cell r="E441" t="str">
            <v>M²</v>
          </cell>
          <cell r="F441">
            <v>0</v>
          </cell>
          <cell r="G441">
            <v>26.25</v>
          </cell>
          <cell r="H441">
            <v>21.49</v>
          </cell>
          <cell r="I441">
            <v>0</v>
          </cell>
          <cell r="J441">
            <v>0</v>
          </cell>
          <cell r="K441">
            <v>47.74</v>
          </cell>
          <cell r="L441">
            <v>47.74</v>
          </cell>
          <cell r="M441">
            <v>62.06</v>
          </cell>
        </row>
        <row r="442">
          <cell r="K442">
            <v>0</v>
          </cell>
        </row>
        <row r="443">
          <cell r="D443" t="str">
            <v>PORTAS</v>
          </cell>
          <cell r="K443">
            <v>0</v>
          </cell>
        </row>
        <row r="444">
          <cell r="C444">
            <v>7001140001</v>
          </cell>
          <cell r="D444" t="str">
            <v>Fornecimento e assentamento de  porta interna semi-oca em copaiba, inclusive grade, guarnições e ferragens.</v>
          </cell>
          <cell r="E444" t="str">
            <v>M²</v>
          </cell>
          <cell r="F444">
            <v>0</v>
          </cell>
          <cell r="G444">
            <v>71.33</v>
          </cell>
          <cell r="H444">
            <v>87.21</v>
          </cell>
          <cell r="I444">
            <v>0</v>
          </cell>
          <cell r="J444">
            <v>0</v>
          </cell>
          <cell r="K444">
            <v>158.54</v>
          </cell>
          <cell r="L444">
            <v>158.54</v>
          </cell>
          <cell r="M444">
            <v>206.1</v>
          </cell>
        </row>
        <row r="445">
          <cell r="C445">
            <v>7001140002</v>
          </cell>
          <cell r="D445" t="str">
            <v>Fornecimento e assentamento de porta externa em madeira de lei, com grade, guarnições e ferragens.</v>
          </cell>
          <cell r="E445" t="str">
            <v>M²</v>
          </cell>
          <cell r="F445">
            <v>0</v>
          </cell>
          <cell r="G445">
            <v>71.33</v>
          </cell>
          <cell r="H445">
            <v>131.16</v>
          </cell>
          <cell r="I445">
            <v>0</v>
          </cell>
          <cell r="J445">
            <v>0</v>
          </cell>
          <cell r="K445">
            <v>202.49</v>
          </cell>
          <cell r="L445">
            <v>202.49</v>
          </cell>
          <cell r="M445">
            <v>263.24</v>
          </cell>
        </row>
        <row r="446">
          <cell r="K446">
            <v>0</v>
          </cell>
        </row>
        <row r="447">
          <cell r="D447" t="str">
            <v>JANELAS</v>
          </cell>
          <cell r="K447">
            <v>0</v>
          </cell>
        </row>
        <row r="448">
          <cell r="C448">
            <v>7001140003</v>
          </cell>
          <cell r="D448" t="str">
            <v>Esquadria de madeira para janelas de abrir ou correr, com venezianas, vidros 4mm ferragens, inclusive fornecimento e assentamento.</v>
          </cell>
          <cell r="E448" t="str">
            <v>M²</v>
          </cell>
          <cell r="F448">
            <v>0</v>
          </cell>
          <cell r="G448">
            <v>81.709999999999994</v>
          </cell>
          <cell r="H448">
            <v>207.6</v>
          </cell>
          <cell r="I448">
            <v>0</v>
          </cell>
          <cell r="J448">
            <v>0</v>
          </cell>
          <cell r="K448">
            <v>289.31</v>
          </cell>
          <cell r="L448">
            <v>289.31</v>
          </cell>
          <cell r="M448">
            <v>376.1</v>
          </cell>
        </row>
        <row r="449">
          <cell r="C449">
            <v>7001140004</v>
          </cell>
          <cell r="D449" t="str">
            <v>Esquadria de madeira para janelas de abrir ou correr, sem venezianas, vidros 4mm, ferragens, inclusive fornecimento e assentamento.</v>
          </cell>
          <cell r="E449" t="str">
            <v>M²</v>
          </cell>
          <cell r="F449">
            <v>0</v>
          </cell>
          <cell r="G449">
            <v>81.709999999999994</v>
          </cell>
          <cell r="H449">
            <v>202.43</v>
          </cell>
          <cell r="I449">
            <v>0</v>
          </cell>
          <cell r="J449">
            <v>0</v>
          </cell>
          <cell r="K449">
            <v>284.14</v>
          </cell>
          <cell r="L449">
            <v>284.14</v>
          </cell>
          <cell r="M449">
            <v>369.38</v>
          </cell>
        </row>
        <row r="450">
          <cell r="C450">
            <v>7001140005</v>
          </cell>
          <cell r="D450" t="str">
            <v>Esquadria de aluminio anodizado para janelas tipo caixilhos de correr, com bandeira basculantes, vidros, inclusive fornecido e assentamento.</v>
          </cell>
          <cell r="E450" t="str">
            <v>M²</v>
          </cell>
          <cell r="F450">
            <v>0</v>
          </cell>
          <cell r="G450">
            <v>17.809999999999999</v>
          </cell>
          <cell r="H450">
            <v>333.91</v>
          </cell>
          <cell r="I450">
            <v>0</v>
          </cell>
          <cell r="J450">
            <v>0</v>
          </cell>
          <cell r="K450">
            <v>351.72</v>
          </cell>
          <cell r="L450">
            <v>351.72</v>
          </cell>
          <cell r="M450">
            <v>457.24</v>
          </cell>
        </row>
        <row r="451">
          <cell r="C451">
            <v>7001140006</v>
          </cell>
          <cell r="D451" t="str">
            <v>Esquadrias de ferro tipo basculante com vidros fantasia com fornecimento e assentamento.</v>
          </cell>
          <cell r="E451" t="str">
            <v>M²</v>
          </cell>
          <cell r="F451">
            <v>0</v>
          </cell>
          <cell r="G451">
            <v>25.71</v>
          </cell>
          <cell r="H451">
            <v>250.61</v>
          </cell>
          <cell r="I451">
            <v>0</v>
          </cell>
          <cell r="J451">
            <v>0</v>
          </cell>
          <cell r="K451">
            <v>276.32</v>
          </cell>
          <cell r="L451">
            <v>276.32</v>
          </cell>
          <cell r="M451">
            <v>359.22</v>
          </cell>
        </row>
        <row r="452">
          <cell r="K452">
            <v>0</v>
          </cell>
        </row>
        <row r="453">
          <cell r="D453" t="str">
            <v>VIDROS</v>
          </cell>
          <cell r="K453">
            <v>0</v>
          </cell>
        </row>
        <row r="454">
          <cell r="C454">
            <v>7001140007</v>
          </cell>
          <cell r="D454" t="str">
            <v>Vidros de 3 mm colocado.</v>
          </cell>
          <cell r="E454" t="str">
            <v>M²</v>
          </cell>
          <cell r="F454">
            <v>0</v>
          </cell>
          <cell r="G454">
            <v>18.010000000000002</v>
          </cell>
          <cell r="H454">
            <v>40.31</v>
          </cell>
          <cell r="I454">
            <v>0</v>
          </cell>
          <cell r="J454">
            <v>0</v>
          </cell>
          <cell r="K454">
            <v>58.32</v>
          </cell>
          <cell r="L454">
            <v>58.32</v>
          </cell>
          <cell r="M454">
            <v>75.819999999999993</v>
          </cell>
        </row>
        <row r="455">
          <cell r="C455">
            <v>7001140008</v>
          </cell>
          <cell r="D455" t="str">
            <v>Vidros de 4 mm colocado.</v>
          </cell>
          <cell r="E455" t="str">
            <v>M²</v>
          </cell>
          <cell r="F455">
            <v>0</v>
          </cell>
          <cell r="G455">
            <v>18.010000000000002</v>
          </cell>
          <cell r="H455">
            <v>52.33</v>
          </cell>
          <cell r="I455">
            <v>0</v>
          </cell>
          <cell r="J455">
            <v>0</v>
          </cell>
          <cell r="K455">
            <v>70.34</v>
          </cell>
          <cell r="L455">
            <v>70.34</v>
          </cell>
          <cell r="M455">
            <v>91.44</v>
          </cell>
        </row>
        <row r="456">
          <cell r="C456">
            <v>7001140009</v>
          </cell>
          <cell r="D456" t="str">
            <v>Vidros fantasia colocado.</v>
          </cell>
          <cell r="E456" t="str">
            <v>M²</v>
          </cell>
          <cell r="F456">
            <v>0</v>
          </cell>
          <cell r="G456">
            <v>18.010000000000002</v>
          </cell>
          <cell r="H456">
            <v>33.67</v>
          </cell>
          <cell r="I456">
            <v>0</v>
          </cell>
          <cell r="J456">
            <v>0</v>
          </cell>
          <cell r="K456">
            <v>51.68</v>
          </cell>
          <cell r="L456">
            <v>51.68</v>
          </cell>
          <cell r="M456">
            <v>67.180000000000007</v>
          </cell>
        </row>
        <row r="457">
          <cell r="K457">
            <v>0</v>
          </cell>
        </row>
        <row r="458">
          <cell r="D458" t="str">
            <v>PISOS</v>
          </cell>
          <cell r="K458">
            <v>0</v>
          </cell>
        </row>
        <row r="459">
          <cell r="K459">
            <v>0</v>
          </cell>
        </row>
        <row r="460">
          <cell r="D460" t="str">
            <v>PISOS CIMENTADOS</v>
          </cell>
          <cell r="K460">
            <v>0</v>
          </cell>
        </row>
        <row r="461">
          <cell r="C461">
            <v>7001150001</v>
          </cell>
          <cell r="D461" t="str">
            <v>Piso de cimento.</v>
          </cell>
          <cell r="E461" t="str">
            <v>M²</v>
          </cell>
          <cell r="F461">
            <v>0</v>
          </cell>
          <cell r="G461">
            <v>13.65</v>
          </cell>
          <cell r="H461">
            <v>5.38</v>
          </cell>
          <cell r="I461">
            <v>0</v>
          </cell>
          <cell r="K461">
            <v>19.03</v>
          </cell>
          <cell r="L461">
            <v>19.03</v>
          </cell>
          <cell r="M461">
            <v>24.74</v>
          </cell>
        </row>
        <row r="462">
          <cell r="C462">
            <v>7001150002</v>
          </cell>
          <cell r="D462" t="str">
            <v>Piso de cimento com juntas de vidro.</v>
          </cell>
          <cell r="E462" t="str">
            <v>M²</v>
          </cell>
          <cell r="F462">
            <v>0</v>
          </cell>
          <cell r="G462">
            <v>16.22</v>
          </cell>
          <cell r="H462">
            <v>6.33</v>
          </cell>
          <cell r="I462">
            <v>0</v>
          </cell>
          <cell r="K462">
            <v>22.55</v>
          </cell>
          <cell r="L462">
            <v>22.55</v>
          </cell>
          <cell r="M462">
            <v>29.32</v>
          </cell>
        </row>
        <row r="463">
          <cell r="C463">
            <v>7001150003</v>
          </cell>
          <cell r="D463" t="str">
            <v>Piso de cimento com juntas de madeira.</v>
          </cell>
          <cell r="E463" t="str">
            <v>M²</v>
          </cell>
          <cell r="F463">
            <v>0</v>
          </cell>
          <cell r="G463">
            <v>16.22</v>
          </cell>
          <cell r="H463">
            <v>11.43</v>
          </cell>
          <cell r="I463">
            <v>0</v>
          </cell>
          <cell r="K463">
            <v>27.65</v>
          </cell>
          <cell r="L463">
            <v>27.65</v>
          </cell>
          <cell r="M463">
            <v>35.950000000000003</v>
          </cell>
        </row>
        <row r="464">
          <cell r="C464">
            <v>7001150004</v>
          </cell>
          <cell r="D464" t="str">
            <v>Lastro de piso com 10 cm de espessura em concreto no traço 1:4:8.</v>
          </cell>
          <cell r="E464" t="str">
            <v>M²</v>
          </cell>
          <cell r="F464">
            <v>0.12</v>
          </cell>
          <cell r="G464">
            <v>18.61</v>
          </cell>
          <cell r="H464">
            <v>16.27</v>
          </cell>
          <cell r="I464">
            <v>0</v>
          </cell>
          <cell r="K464">
            <v>35</v>
          </cell>
          <cell r="L464">
            <v>35</v>
          </cell>
          <cell r="M464">
            <v>45.5</v>
          </cell>
        </row>
        <row r="465">
          <cell r="C465">
            <v>7001150005</v>
          </cell>
          <cell r="D465" t="str">
            <v>Lastro de piso com utilização de aditivo impermeabilizante,com 10 cm de espessura em concreto no traço 1:4:8.</v>
          </cell>
          <cell r="E465" t="str">
            <v>M²</v>
          </cell>
          <cell r="F465">
            <v>0.12</v>
          </cell>
          <cell r="G465">
            <v>18.61</v>
          </cell>
          <cell r="H465">
            <v>20.2</v>
          </cell>
          <cell r="I465">
            <v>0</v>
          </cell>
          <cell r="K465">
            <v>38.93</v>
          </cell>
          <cell r="L465">
            <v>38.93</v>
          </cell>
          <cell r="M465">
            <v>50.61</v>
          </cell>
        </row>
        <row r="466">
          <cell r="C466">
            <v>7001150006</v>
          </cell>
          <cell r="D466" t="str">
            <v>Lastro de piso com 5 cm de espessura em concreto no traço 1:4:8.</v>
          </cell>
          <cell r="E466" t="str">
            <v>M²</v>
          </cell>
          <cell r="F466">
            <v>0.06</v>
          </cell>
          <cell r="G466">
            <v>9.31</v>
          </cell>
          <cell r="H466">
            <v>8.1300000000000008</v>
          </cell>
          <cell r="I466">
            <v>0</v>
          </cell>
          <cell r="K466">
            <v>17.5</v>
          </cell>
          <cell r="L466">
            <v>17.5</v>
          </cell>
          <cell r="M466">
            <v>22.75</v>
          </cell>
        </row>
        <row r="467">
          <cell r="C467">
            <v>7001150007</v>
          </cell>
          <cell r="D467" t="str">
            <v>Lastro de piso com utilização de aditivo impermeabilizante, com 5 cm de espessura em concreto no traço 1:4:8.</v>
          </cell>
          <cell r="E467" t="str">
            <v>M²</v>
          </cell>
          <cell r="F467">
            <v>0.06</v>
          </cell>
          <cell r="G467">
            <v>9.31</v>
          </cell>
          <cell r="H467">
            <v>10.09</v>
          </cell>
          <cell r="I467">
            <v>0</v>
          </cell>
          <cell r="K467">
            <v>19.46</v>
          </cell>
          <cell r="L467">
            <v>19.46</v>
          </cell>
          <cell r="M467">
            <v>25.3</v>
          </cell>
        </row>
        <row r="468">
          <cell r="C468">
            <v>7001150008</v>
          </cell>
          <cell r="D468" t="str">
            <v>Regularização de contra piso para revestimento de pisos empregando argamassa de cimento e areia no traço 1:4, com 3 cm de espessura.</v>
          </cell>
          <cell r="E468" t="str">
            <v>M²</v>
          </cell>
          <cell r="F468">
            <v>0</v>
          </cell>
          <cell r="G468">
            <v>12.17</v>
          </cell>
          <cell r="H468">
            <v>4.82</v>
          </cell>
          <cell r="I468">
            <v>0</v>
          </cell>
          <cell r="J468">
            <v>0</v>
          </cell>
          <cell r="K468">
            <v>16.989999999999998</v>
          </cell>
          <cell r="L468">
            <v>16.989999999999998</v>
          </cell>
          <cell r="M468">
            <v>22.09</v>
          </cell>
        </row>
        <row r="469">
          <cell r="K469">
            <v>0</v>
          </cell>
        </row>
        <row r="470">
          <cell r="D470" t="str">
            <v>PISOS EM CERÂMICA</v>
          </cell>
          <cell r="K470">
            <v>0</v>
          </cell>
        </row>
        <row r="471">
          <cell r="C471">
            <v>7001150009</v>
          </cell>
          <cell r="D471" t="str">
            <v>Piso em cerâmica de (20 x 20) cm eliane, cecrisa, ou similar, tipo A.</v>
          </cell>
          <cell r="E471" t="str">
            <v>M²</v>
          </cell>
          <cell r="F471">
            <v>0</v>
          </cell>
          <cell r="G471">
            <v>20.79</v>
          </cell>
          <cell r="H471">
            <v>21.27</v>
          </cell>
          <cell r="I471">
            <v>0</v>
          </cell>
          <cell r="K471">
            <v>42.06</v>
          </cell>
          <cell r="L471">
            <v>42.06</v>
          </cell>
          <cell r="M471">
            <v>54.68</v>
          </cell>
        </row>
        <row r="472">
          <cell r="C472">
            <v>7001150010</v>
          </cell>
          <cell r="D472" t="str">
            <v>Piso de ladrilho hidráulico.</v>
          </cell>
          <cell r="E472" t="str">
            <v>M²</v>
          </cell>
          <cell r="F472">
            <v>0</v>
          </cell>
          <cell r="G472">
            <v>20.79</v>
          </cell>
          <cell r="H472">
            <v>21.11</v>
          </cell>
          <cell r="I472">
            <v>0</v>
          </cell>
          <cell r="K472">
            <v>41.9</v>
          </cell>
          <cell r="L472">
            <v>41.9</v>
          </cell>
          <cell r="M472">
            <v>54.47</v>
          </cell>
        </row>
        <row r="473">
          <cell r="K473">
            <v>0</v>
          </cell>
        </row>
        <row r="474">
          <cell r="D474" t="str">
            <v>PISO DE CONCRETO</v>
          </cell>
          <cell r="K474">
            <v>0</v>
          </cell>
        </row>
        <row r="475">
          <cell r="C475">
            <v>7001150011</v>
          </cell>
          <cell r="D475" t="str">
            <v>Piso rústico de concreto ripado.</v>
          </cell>
          <cell r="E475" t="str">
            <v>M²</v>
          </cell>
          <cell r="F475">
            <v>0.12</v>
          </cell>
          <cell r="G475">
            <v>8.7100000000000009</v>
          </cell>
          <cell r="H475">
            <v>16.27</v>
          </cell>
          <cell r="I475">
            <v>0</v>
          </cell>
          <cell r="K475">
            <v>25.1</v>
          </cell>
          <cell r="L475">
            <v>25.1</v>
          </cell>
          <cell r="M475">
            <v>32.630000000000003</v>
          </cell>
        </row>
        <row r="476">
          <cell r="K476">
            <v>0</v>
          </cell>
        </row>
        <row r="477">
          <cell r="D477" t="str">
            <v>PINTURAS</v>
          </cell>
          <cell r="K477">
            <v>0</v>
          </cell>
        </row>
        <row r="478">
          <cell r="K478">
            <v>0</v>
          </cell>
        </row>
        <row r="479">
          <cell r="D479" t="str">
            <v>CAIAÇÕES</v>
          </cell>
          <cell r="K479">
            <v>0</v>
          </cell>
        </row>
        <row r="480">
          <cell r="C480">
            <v>7001160001</v>
          </cell>
          <cell r="D480" t="str">
            <v>Caiação em parede interna executada em tres demãos.</v>
          </cell>
          <cell r="E480" t="str">
            <v>M²</v>
          </cell>
          <cell r="F480">
            <v>0</v>
          </cell>
          <cell r="G480">
            <v>2.46</v>
          </cell>
          <cell r="H480">
            <v>0.46</v>
          </cell>
          <cell r="I480">
            <v>0</v>
          </cell>
          <cell r="J480">
            <v>0</v>
          </cell>
          <cell r="K480">
            <v>2.92</v>
          </cell>
          <cell r="L480">
            <v>2.92</v>
          </cell>
          <cell r="M480">
            <v>3.8</v>
          </cell>
        </row>
        <row r="481">
          <cell r="C481">
            <v>7001160002</v>
          </cell>
          <cell r="D481" t="str">
            <v>Caiação em parede externa executada em tres demãos.</v>
          </cell>
          <cell r="E481" t="str">
            <v>M²</v>
          </cell>
          <cell r="F481">
            <v>0</v>
          </cell>
          <cell r="G481">
            <v>3.24</v>
          </cell>
          <cell r="H481">
            <v>0.46</v>
          </cell>
          <cell r="I481">
            <v>0</v>
          </cell>
          <cell r="J481">
            <v>0</v>
          </cell>
          <cell r="K481">
            <v>3.7</v>
          </cell>
          <cell r="L481">
            <v>3.7</v>
          </cell>
          <cell r="M481">
            <v>4.8099999999999996</v>
          </cell>
        </row>
        <row r="482">
          <cell r="K482">
            <v>0</v>
          </cell>
        </row>
        <row r="483">
          <cell r="D483" t="str">
            <v>TINTA LÁTEX SEM EMASSAMENTO</v>
          </cell>
          <cell r="K483">
            <v>0</v>
          </cell>
        </row>
        <row r="484">
          <cell r="C484">
            <v>7001160003</v>
          </cell>
          <cell r="D484" t="str">
            <v>Pintura de parede interna com tinta látex a base PVA em duas demãos sem emassamento.</v>
          </cell>
          <cell r="E484" t="str">
            <v>M²</v>
          </cell>
          <cell r="F484">
            <v>0</v>
          </cell>
          <cell r="G484">
            <v>5.24</v>
          </cell>
          <cell r="H484">
            <v>1.52</v>
          </cell>
          <cell r="I484">
            <v>0</v>
          </cell>
          <cell r="J484">
            <v>0</v>
          </cell>
          <cell r="K484">
            <v>6.76</v>
          </cell>
          <cell r="L484">
            <v>6.76</v>
          </cell>
          <cell r="M484">
            <v>8.7899999999999991</v>
          </cell>
        </row>
        <row r="485">
          <cell r="C485">
            <v>7001160004</v>
          </cell>
          <cell r="D485" t="str">
            <v>Pintura de parede externa com tinta látex a base PVA em duas demãos sem emassamento.</v>
          </cell>
          <cell r="E485" t="str">
            <v>M²</v>
          </cell>
          <cell r="F485">
            <v>0</v>
          </cell>
          <cell r="G485">
            <v>5.24</v>
          </cell>
          <cell r="H485">
            <v>3.52</v>
          </cell>
          <cell r="I485">
            <v>0</v>
          </cell>
          <cell r="J485">
            <v>0</v>
          </cell>
          <cell r="K485">
            <v>8.76</v>
          </cell>
          <cell r="L485">
            <v>8.76</v>
          </cell>
          <cell r="M485">
            <v>11.39</v>
          </cell>
        </row>
        <row r="486">
          <cell r="C486">
            <v>7001160005</v>
          </cell>
          <cell r="D486" t="str">
            <v>Pintura super concretina.</v>
          </cell>
          <cell r="E486" t="str">
            <v>M²</v>
          </cell>
          <cell r="F486">
            <v>0</v>
          </cell>
          <cell r="G486">
            <v>6.33</v>
          </cell>
          <cell r="H486">
            <v>2.63</v>
          </cell>
          <cell r="I486">
            <v>0</v>
          </cell>
          <cell r="J486">
            <v>0</v>
          </cell>
          <cell r="K486">
            <v>8.9600000000000009</v>
          </cell>
          <cell r="L486">
            <v>8.9600000000000009</v>
          </cell>
          <cell r="M486">
            <v>11.65</v>
          </cell>
        </row>
        <row r="487">
          <cell r="K487">
            <v>0</v>
          </cell>
        </row>
        <row r="488">
          <cell r="D488" t="str">
            <v>TINTA LÁTEX COM EMASSAMENTO</v>
          </cell>
          <cell r="K488">
            <v>0</v>
          </cell>
        </row>
        <row r="489">
          <cell r="C489">
            <v>7001160006</v>
          </cell>
          <cell r="D489" t="str">
            <v>Pintura de parede interna com tinta látex a base de PVA com duas demãos contendo emassamento.</v>
          </cell>
          <cell r="E489" t="str">
            <v>M²</v>
          </cell>
          <cell r="F489">
            <v>0</v>
          </cell>
          <cell r="G489">
            <v>8.8000000000000007</v>
          </cell>
          <cell r="H489">
            <v>2.99</v>
          </cell>
          <cell r="I489">
            <v>0</v>
          </cell>
          <cell r="K489">
            <v>11.79</v>
          </cell>
          <cell r="L489">
            <v>11.79</v>
          </cell>
          <cell r="M489">
            <v>15.33</v>
          </cell>
        </row>
        <row r="490">
          <cell r="C490">
            <v>7001160007</v>
          </cell>
          <cell r="D490" t="str">
            <v>Pintura de parede externa com tinta látex acrilica em duas demãos contendo emassamento.</v>
          </cell>
          <cell r="E490" t="str">
            <v>M²</v>
          </cell>
          <cell r="F490">
            <v>0</v>
          </cell>
          <cell r="G490">
            <v>9.5</v>
          </cell>
          <cell r="H490">
            <v>6.96</v>
          </cell>
          <cell r="I490">
            <v>0</v>
          </cell>
          <cell r="K490">
            <v>16.46</v>
          </cell>
          <cell r="L490">
            <v>16.46</v>
          </cell>
          <cell r="M490">
            <v>21.4</v>
          </cell>
        </row>
        <row r="491">
          <cell r="K491">
            <v>0</v>
          </cell>
        </row>
        <row r="492">
          <cell r="D492" t="str">
            <v>EM ESMALTE SINTÉTICO</v>
          </cell>
          <cell r="K492">
            <v>0</v>
          </cell>
        </row>
        <row r="493">
          <cell r="C493">
            <v>7001160008</v>
          </cell>
          <cell r="D493" t="str">
            <v>Pintura a esmalte sintético em duas demãos, sobre esquadria de madeira inclusive aparelhamento, emassamento e lixamento.</v>
          </cell>
          <cell r="E493" t="str">
            <v>M²</v>
          </cell>
          <cell r="F493">
            <v>0</v>
          </cell>
          <cell r="G493">
            <v>9.8000000000000007</v>
          </cell>
          <cell r="H493">
            <v>7.88</v>
          </cell>
          <cell r="I493">
            <v>0</v>
          </cell>
          <cell r="J493">
            <v>0</v>
          </cell>
          <cell r="K493">
            <v>17.68</v>
          </cell>
          <cell r="L493">
            <v>17.68</v>
          </cell>
          <cell r="M493">
            <v>22.98</v>
          </cell>
        </row>
        <row r="494">
          <cell r="C494">
            <v>7001160009</v>
          </cell>
          <cell r="D494" t="str">
            <v>Pintura a esmalte sintético em duas demãos, sobre esquadrias de ferro inclusive lixamento e aplicação de primer.</v>
          </cell>
          <cell r="E494" t="str">
            <v>M²</v>
          </cell>
          <cell r="F494">
            <v>0</v>
          </cell>
          <cell r="G494">
            <v>11.08</v>
          </cell>
          <cell r="H494">
            <v>3.43</v>
          </cell>
          <cell r="I494">
            <v>0</v>
          </cell>
          <cell r="J494">
            <v>0</v>
          </cell>
          <cell r="K494">
            <v>14.51</v>
          </cell>
          <cell r="L494">
            <v>14.51</v>
          </cell>
          <cell r="M494">
            <v>18.86</v>
          </cell>
        </row>
        <row r="495">
          <cell r="C495">
            <v>7001160010</v>
          </cell>
          <cell r="D495" t="str">
            <v>Pintura a esmalte sintético em duas demãos, sobre superfícies metálicas, inclusive lixamento.</v>
          </cell>
          <cell r="E495" t="str">
            <v>M²</v>
          </cell>
          <cell r="F495">
            <v>0</v>
          </cell>
          <cell r="G495">
            <v>4.3499999999999996</v>
          </cell>
          <cell r="H495">
            <v>2.5499999999999998</v>
          </cell>
          <cell r="I495">
            <v>0</v>
          </cell>
          <cell r="J495">
            <v>0</v>
          </cell>
          <cell r="K495">
            <v>6.9</v>
          </cell>
          <cell r="L495">
            <v>6.9</v>
          </cell>
          <cell r="M495">
            <v>8.9700000000000006</v>
          </cell>
        </row>
        <row r="496">
          <cell r="K496">
            <v>0</v>
          </cell>
        </row>
        <row r="497">
          <cell r="D497" t="str">
            <v>EMASSAMENTO</v>
          </cell>
          <cell r="K497">
            <v>0</v>
          </cell>
        </row>
        <row r="498">
          <cell r="C498">
            <v>7001160011</v>
          </cell>
          <cell r="D498" t="str">
            <v>Emassamento de parede interna com duas demãos de massa corrida.</v>
          </cell>
          <cell r="E498" t="str">
            <v>M²</v>
          </cell>
          <cell r="F498">
            <v>0</v>
          </cell>
          <cell r="G498">
            <v>3.56</v>
          </cell>
          <cell r="H498">
            <v>1.47</v>
          </cell>
          <cell r="I498">
            <v>0</v>
          </cell>
          <cell r="J498">
            <v>0</v>
          </cell>
          <cell r="K498">
            <v>5.03</v>
          </cell>
          <cell r="L498">
            <v>5.03</v>
          </cell>
          <cell r="M498">
            <v>6.54</v>
          </cell>
        </row>
        <row r="499">
          <cell r="C499">
            <v>7001160012</v>
          </cell>
          <cell r="D499" t="str">
            <v>Emassamento de parede externa  com duas demãos de massa acrílica.</v>
          </cell>
          <cell r="E499" t="str">
            <v>M²</v>
          </cell>
          <cell r="F499">
            <v>0</v>
          </cell>
          <cell r="G499">
            <v>4.26</v>
          </cell>
          <cell r="H499">
            <v>3.44</v>
          </cell>
          <cell r="I499">
            <v>0</v>
          </cell>
          <cell r="J499">
            <v>0</v>
          </cell>
          <cell r="K499">
            <v>7.7</v>
          </cell>
          <cell r="L499">
            <v>7.7</v>
          </cell>
          <cell r="M499">
            <v>10.01</v>
          </cell>
        </row>
        <row r="500">
          <cell r="K500">
            <v>0</v>
          </cell>
        </row>
        <row r="501">
          <cell r="D501" t="str">
            <v>PINTURA DE LOGOTIPO</v>
          </cell>
          <cell r="K501">
            <v>0</v>
          </cell>
        </row>
        <row r="502">
          <cell r="C502">
            <v>7001160013</v>
          </cell>
          <cell r="D502" t="str">
            <v>Abertura de letreiro com logotipo.</v>
          </cell>
          <cell r="E502" t="str">
            <v>M²</v>
          </cell>
          <cell r="F502">
            <v>0</v>
          </cell>
          <cell r="G502">
            <v>25.52</v>
          </cell>
          <cell r="H502">
            <v>2.04</v>
          </cell>
          <cell r="I502">
            <v>0</v>
          </cell>
          <cell r="J502">
            <v>0</v>
          </cell>
          <cell r="K502">
            <v>27.56</v>
          </cell>
          <cell r="L502">
            <v>27.56</v>
          </cell>
          <cell r="M502">
            <v>35.83</v>
          </cell>
        </row>
        <row r="503">
          <cell r="K503">
            <v>0</v>
          </cell>
        </row>
        <row r="504">
          <cell r="D504" t="str">
            <v>ANDAIME METÁLICO</v>
          </cell>
          <cell r="K504">
            <v>0</v>
          </cell>
        </row>
        <row r="505">
          <cell r="C505">
            <v>7001160014</v>
          </cell>
          <cell r="D505" t="str">
            <v>Andaime metálico de encaixe para trabalho em fachada de edificação.</v>
          </cell>
          <cell r="E505" t="str">
            <v>M²</v>
          </cell>
          <cell r="F505">
            <v>0</v>
          </cell>
          <cell r="G505">
            <v>1.68</v>
          </cell>
          <cell r="H505">
            <v>7.05</v>
          </cell>
          <cell r="I505">
            <v>0</v>
          </cell>
          <cell r="J505">
            <v>0</v>
          </cell>
          <cell r="K505">
            <v>8.73</v>
          </cell>
          <cell r="L505">
            <v>8.73</v>
          </cell>
          <cell r="M505">
            <v>11.35</v>
          </cell>
        </row>
        <row r="506">
          <cell r="K506">
            <v>0</v>
          </cell>
        </row>
        <row r="507">
          <cell r="D507" t="str">
            <v>COBERTAS</v>
          </cell>
          <cell r="K507">
            <v>0</v>
          </cell>
        </row>
        <row r="508">
          <cell r="C508">
            <v>7001170001</v>
          </cell>
          <cell r="D508" t="str">
            <v>Coberta em telha de fibrocimento calheta 49 ( canaleta 49 ), inclusive madeiramento.</v>
          </cell>
          <cell r="E508" t="str">
            <v>M²</v>
          </cell>
          <cell r="F508">
            <v>0</v>
          </cell>
          <cell r="G508">
            <v>9.69</v>
          </cell>
          <cell r="H508">
            <v>78.33</v>
          </cell>
          <cell r="I508">
            <v>0</v>
          </cell>
          <cell r="J508">
            <v>0</v>
          </cell>
          <cell r="K508">
            <v>88.02</v>
          </cell>
          <cell r="L508">
            <v>88.02</v>
          </cell>
          <cell r="M508">
            <v>114.43</v>
          </cell>
        </row>
        <row r="509">
          <cell r="C509">
            <v>7001170002</v>
          </cell>
          <cell r="D509" t="str">
            <v>Coberta em telha de fibrocimento calhetão 90 ( canaleta 90 ),  inclusive madeiramento.</v>
          </cell>
          <cell r="E509" t="str">
            <v>M²</v>
          </cell>
          <cell r="F509">
            <v>0</v>
          </cell>
          <cell r="G509">
            <v>9.69</v>
          </cell>
          <cell r="H509">
            <v>62.09</v>
          </cell>
          <cell r="I509">
            <v>0</v>
          </cell>
          <cell r="J509">
            <v>0</v>
          </cell>
          <cell r="K509">
            <v>71.78</v>
          </cell>
          <cell r="L509">
            <v>71.78</v>
          </cell>
          <cell r="M509">
            <v>93.31</v>
          </cell>
        </row>
        <row r="510">
          <cell r="C510">
            <v>7001170003</v>
          </cell>
          <cell r="D510" t="str">
            <v>Coberta com chapas onduladas de fibrocimento 6mm,  inclusive madeiramento.</v>
          </cell>
          <cell r="E510" t="str">
            <v>M²</v>
          </cell>
          <cell r="F510">
            <v>0</v>
          </cell>
          <cell r="G510">
            <v>19.38</v>
          </cell>
          <cell r="H510">
            <v>27.58</v>
          </cell>
          <cell r="I510">
            <v>0</v>
          </cell>
          <cell r="J510">
            <v>0</v>
          </cell>
          <cell r="K510">
            <v>46.96</v>
          </cell>
          <cell r="L510">
            <v>46.96</v>
          </cell>
          <cell r="M510">
            <v>61.05</v>
          </cell>
        </row>
        <row r="511">
          <cell r="C511">
            <v>7001170004</v>
          </cell>
          <cell r="D511" t="str">
            <v>Coberta com telhas cerâmicas tipo colonial ( canal ).</v>
          </cell>
          <cell r="E511" t="str">
            <v>M²</v>
          </cell>
          <cell r="F511">
            <v>0</v>
          </cell>
          <cell r="G511">
            <v>23.92</v>
          </cell>
          <cell r="H511">
            <v>7.4</v>
          </cell>
          <cell r="I511">
            <v>0</v>
          </cell>
          <cell r="K511">
            <v>31.32</v>
          </cell>
          <cell r="L511">
            <v>31.32</v>
          </cell>
          <cell r="M511">
            <v>40.72</v>
          </cell>
        </row>
        <row r="512">
          <cell r="C512">
            <v>7001170005</v>
          </cell>
          <cell r="D512" t="str">
            <v>Coberta com telhas cerâmicas tipo colonial ( canal ) com madeiramento completo.</v>
          </cell>
          <cell r="E512" t="str">
            <v>M²</v>
          </cell>
          <cell r="F512">
            <v>0</v>
          </cell>
          <cell r="G512">
            <v>40.54</v>
          </cell>
          <cell r="H512">
            <v>69.709999999999994</v>
          </cell>
          <cell r="I512">
            <v>0</v>
          </cell>
          <cell r="K512">
            <v>110.25</v>
          </cell>
          <cell r="L512">
            <v>110.25</v>
          </cell>
          <cell r="M512">
            <v>143.33000000000001</v>
          </cell>
        </row>
        <row r="513">
          <cell r="C513">
            <v>7001170006</v>
          </cell>
          <cell r="D513" t="str">
            <v>Madeiramento para coberta com telhas colonial (canal) completo com vão de 3 a 7m.</v>
          </cell>
          <cell r="E513" t="str">
            <v>M²</v>
          </cell>
          <cell r="F513">
            <v>0</v>
          </cell>
          <cell r="G513">
            <v>16.62</v>
          </cell>
          <cell r="H513">
            <v>62.31</v>
          </cell>
          <cell r="I513">
            <v>0</v>
          </cell>
          <cell r="J513">
            <v>0</v>
          </cell>
          <cell r="K513">
            <v>78.930000000000007</v>
          </cell>
          <cell r="L513">
            <v>78.930000000000007</v>
          </cell>
          <cell r="M513">
            <v>102.61</v>
          </cell>
        </row>
        <row r="514">
          <cell r="K514">
            <v>0</v>
          </cell>
        </row>
        <row r="515">
          <cell r="D515" t="str">
            <v>BLOCO DE ANCORAGEM MOLDADO NO LOCAL</v>
          </cell>
          <cell r="K515">
            <v>0</v>
          </cell>
        </row>
        <row r="516">
          <cell r="C516">
            <v>7001180001</v>
          </cell>
          <cell r="D516" t="str">
            <v>Blocos de ancoragem moldados no local em concreto simples com FCK &gt;= 10 Mpa - dosagem empírica.</v>
          </cell>
          <cell r="E516" t="str">
            <v>M³</v>
          </cell>
          <cell r="F516">
            <v>1.1599999999999999</v>
          </cell>
          <cell r="G516">
            <v>107.7</v>
          </cell>
          <cell r="H516">
            <v>258.83</v>
          </cell>
          <cell r="I516">
            <v>0</v>
          </cell>
          <cell r="K516">
            <v>367.69</v>
          </cell>
          <cell r="L516">
            <v>367.69</v>
          </cell>
          <cell r="M516">
            <v>478</v>
          </cell>
        </row>
        <row r="517">
          <cell r="C517">
            <v>7001180002</v>
          </cell>
          <cell r="D517" t="str">
            <v>Blocos de ancoragem moldados no local em concreto armado FCK &gt;= 15 MPa - controle "C" - com até 70 kg de ferro.</v>
          </cell>
          <cell r="E517" t="str">
            <v>M³</v>
          </cell>
          <cell r="F517">
            <v>1.1599999999999999</v>
          </cell>
          <cell r="G517">
            <v>184.7</v>
          </cell>
          <cell r="H517">
            <v>606.91</v>
          </cell>
          <cell r="I517">
            <v>0</v>
          </cell>
          <cell r="K517">
            <v>792.77</v>
          </cell>
          <cell r="L517">
            <v>792.77</v>
          </cell>
          <cell r="M517">
            <v>1030.5999999999999</v>
          </cell>
        </row>
        <row r="518">
          <cell r="C518">
            <v>7001180003</v>
          </cell>
          <cell r="D518" t="str">
            <v>Blocos de ancoragem moldados no local em concreto ciclópico.</v>
          </cell>
          <cell r="E518" t="str">
            <v>M³</v>
          </cell>
          <cell r="F518">
            <v>0.81</v>
          </cell>
          <cell r="G518">
            <v>162.09</v>
          </cell>
          <cell r="H518">
            <v>225.16</v>
          </cell>
          <cell r="I518">
            <v>0</v>
          </cell>
          <cell r="K518">
            <v>388.06</v>
          </cell>
          <cell r="L518">
            <v>388.06</v>
          </cell>
          <cell r="M518">
            <v>504.48</v>
          </cell>
        </row>
        <row r="519">
          <cell r="K519">
            <v>0</v>
          </cell>
        </row>
        <row r="520">
          <cell r="D520" t="str">
            <v>CONSTRUÇÃO DE POÇO DE VISITA</v>
          </cell>
          <cell r="K520">
            <v>0</v>
          </cell>
        </row>
        <row r="521">
          <cell r="C521">
            <v>7001190001</v>
          </cell>
          <cell r="D521" t="str">
            <v>Construção de poço de visita com tampão e caixilho fornecidos pelo contratado com DN - 1,00m e profundidade até 2,0m.</v>
          </cell>
          <cell r="E521" t="str">
            <v>UD</v>
          </cell>
          <cell r="F521">
            <v>0.84</v>
          </cell>
          <cell r="G521">
            <v>752.59</v>
          </cell>
          <cell r="H521">
            <v>521.4</v>
          </cell>
          <cell r="I521">
            <v>0</v>
          </cell>
          <cell r="K521">
            <v>1274.83</v>
          </cell>
          <cell r="L521">
            <v>1274.83</v>
          </cell>
          <cell r="M521">
            <v>1657.28</v>
          </cell>
        </row>
        <row r="522">
          <cell r="C522">
            <v>7001190002</v>
          </cell>
          <cell r="D522" t="str">
            <v>Construção de poço de visita com tampão e caixilho fornecido pelo contratado com DN - 1,00m com profundidade acima de 2,00m e até 4,00m.</v>
          </cell>
          <cell r="E522" t="str">
            <v>UD</v>
          </cell>
          <cell r="F522">
            <v>1.4</v>
          </cell>
          <cell r="G522">
            <v>1430.82</v>
          </cell>
          <cell r="H522">
            <v>944.89</v>
          </cell>
          <cell r="I522">
            <v>0</v>
          </cell>
          <cell r="K522">
            <v>2377.11</v>
          </cell>
          <cell r="L522">
            <v>2377.11</v>
          </cell>
          <cell r="M522">
            <v>3090.24</v>
          </cell>
        </row>
        <row r="523">
          <cell r="C523">
            <v>7001190003</v>
          </cell>
          <cell r="D523" t="str">
            <v>Construção de poço de visita com tampão e caixilho fornecido pelo contratado com  DN - 1,00m com profundidadeacima  de 4,00 m e até 6,00m.</v>
          </cell>
          <cell r="E523" t="str">
            <v>UD</v>
          </cell>
          <cell r="F523">
            <v>1.9</v>
          </cell>
          <cell r="G523">
            <v>2205.42</v>
          </cell>
          <cell r="H523">
            <v>1357.2</v>
          </cell>
          <cell r="I523">
            <v>0</v>
          </cell>
          <cell r="K523">
            <v>3564.52</v>
          </cell>
          <cell r="L523">
            <v>3564.52</v>
          </cell>
          <cell r="M523">
            <v>4633.88</v>
          </cell>
        </row>
        <row r="524">
          <cell r="C524">
            <v>7001190004</v>
          </cell>
          <cell r="D524" t="str">
            <v>Construção de poço de visita com  tampão e caixilho fornecido pelo contratado com  DN - 1,20m até 2,00m de profundidade.</v>
          </cell>
          <cell r="E524" t="str">
            <v>UD</v>
          </cell>
          <cell r="F524">
            <v>1.18</v>
          </cell>
          <cell r="G524">
            <v>916.06</v>
          </cell>
          <cell r="H524">
            <v>675.91</v>
          </cell>
          <cell r="I524">
            <v>0</v>
          </cell>
          <cell r="K524">
            <v>1593.15</v>
          </cell>
          <cell r="L524">
            <v>1593.15</v>
          </cell>
          <cell r="M524">
            <v>2071.1</v>
          </cell>
        </row>
        <row r="525">
          <cell r="C525">
            <v>7001190005</v>
          </cell>
          <cell r="D525" t="str">
            <v>Construção de poço de visita com tampão e caixilho fornecido pelo contratado com DN - 1,20m com profundidade acima de 2,00m e até 4,00m.</v>
          </cell>
          <cell r="E525" t="str">
            <v>UD</v>
          </cell>
          <cell r="F525">
            <v>1.88</v>
          </cell>
          <cell r="G525">
            <v>1703.41</v>
          </cell>
          <cell r="H525">
            <v>1193.99</v>
          </cell>
          <cell r="I525">
            <v>0</v>
          </cell>
          <cell r="K525">
            <v>2899.28</v>
          </cell>
          <cell r="L525">
            <v>2899.28</v>
          </cell>
          <cell r="M525">
            <v>3769.06</v>
          </cell>
        </row>
        <row r="526">
          <cell r="C526">
            <v>7001190006</v>
          </cell>
          <cell r="D526" t="str">
            <v>Construção de poço de visita com tampão e caixilho fornecido pelo contratado com DN - 1,20m com profundidade acima de 4,00m e até 6,00m.</v>
          </cell>
          <cell r="E526" t="str">
            <v>UD</v>
          </cell>
          <cell r="F526">
            <v>2.58</v>
          </cell>
          <cell r="G526">
            <v>2642.07</v>
          </cell>
          <cell r="H526">
            <v>1712.08</v>
          </cell>
          <cell r="I526">
            <v>0</v>
          </cell>
          <cell r="K526">
            <v>4356.7299999999996</v>
          </cell>
          <cell r="L526">
            <v>4356.7299999999996</v>
          </cell>
          <cell r="M526">
            <v>5663.75</v>
          </cell>
        </row>
        <row r="527">
          <cell r="C527">
            <v>7001190007</v>
          </cell>
          <cell r="D527" t="str">
            <v>Anel em concreto armado ( FCK &gt;= 25 Mpa ) para PV - DN = 0,60 x 0,10 m.</v>
          </cell>
          <cell r="E527" t="str">
            <v>UD</v>
          </cell>
          <cell r="F527">
            <v>0.01</v>
          </cell>
          <cell r="G527">
            <v>8.1199999999999992</v>
          </cell>
          <cell r="H527">
            <v>11.25</v>
          </cell>
          <cell r="I527">
            <v>0</v>
          </cell>
          <cell r="K527">
            <v>19.38</v>
          </cell>
          <cell r="L527">
            <v>19.38</v>
          </cell>
          <cell r="M527">
            <v>25.19</v>
          </cell>
        </row>
        <row r="528">
          <cell r="C528">
            <v>7001190008</v>
          </cell>
          <cell r="D528" t="str">
            <v>Anel em concreto armado ( FCK &gt;= 25 Mpa ) para PV - DN = 0,60 x 0,30 m.</v>
          </cell>
          <cell r="E528" t="str">
            <v>UD</v>
          </cell>
          <cell r="F528">
            <v>0.03</v>
          </cell>
          <cell r="G528">
            <v>24.87</v>
          </cell>
          <cell r="H528">
            <v>34.74</v>
          </cell>
          <cell r="I528">
            <v>0</v>
          </cell>
          <cell r="K528">
            <v>59.64</v>
          </cell>
          <cell r="L528">
            <v>59.64</v>
          </cell>
          <cell r="M528">
            <v>77.53</v>
          </cell>
        </row>
        <row r="529">
          <cell r="C529">
            <v>7001190009</v>
          </cell>
          <cell r="D529" t="str">
            <v>Anel em concreto armado ( FCK &gt;= 25 Mpa ) para PV - DN = 1,00 x 0,20 m.</v>
          </cell>
          <cell r="E529" t="str">
            <v>UD</v>
          </cell>
          <cell r="F529">
            <v>0.05</v>
          </cell>
          <cell r="G529">
            <v>27.22</v>
          </cell>
          <cell r="H529">
            <v>39.94</v>
          </cell>
          <cell r="I529">
            <v>0</v>
          </cell>
          <cell r="K529">
            <v>67.209999999999994</v>
          </cell>
          <cell r="L529">
            <v>67.209999999999994</v>
          </cell>
          <cell r="M529">
            <v>87.37</v>
          </cell>
        </row>
        <row r="530">
          <cell r="C530">
            <v>7001190010</v>
          </cell>
          <cell r="D530" t="str">
            <v>Anel em concreto armado ( FCK &gt;= 25 Mpa ) para PV - DN = 1,20 x 0,20 m.</v>
          </cell>
          <cell r="E530" t="str">
            <v>UD</v>
          </cell>
          <cell r="F530">
            <v>7.0000000000000007E-2</v>
          </cell>
          <cell r="G530">
            <v>32.9</v>
          </cell>
          <cell r="H530">
            <v>50.26</v>
          </cell>
          <cell r="I530">
            <v>0</v>
          </cell>
          <cell r="K530">
            <v>83.23</v>
          </cell>
          <cell r="L530">
            <v>83.23</v>
          </cell>
          <cell r="M530">
            <v>108.2</v>
          </cell>
        </row>
        <row r="531">
          <cell r="C531">
            <v>7001190011</v>
          </cell>
          <cell r="D531" t="str">
            <v>Laje de concreto armado ( FCK &gt;= 25 Mpa ) com furo excêntrico para PV - DN - 1,00 m.</v>
          </cell>
          <cell r="E531" t="str">
            <v>UD</v>
          </cell>
          <cell r="F531">
            <v>0.11</v>
          </cell>
          <cell r="G531">
            <v>36.33</v>
          </cell>
          <cell r="H531">
            <v>141.74</v>
          </cell>
          <cell r="I531">
            <v>0</v>
          </cell>
          <cell r="K531">
            <v>178.18</v>
          </cell>
          <cell r="L531">
            <v>178.18</v>
          </cell>
          <cell r="M531">
            <v>231.63</v>
          </cell>
        </row>
        <row r="532">
          <cell r="C532">
            <v>7001190012</v>
          </cell>
          <cell r="D532" t="str">
            <v>Laje de concreto armado ( FCK &gt;= 25 Mpa ) com furo excêntrico para PV - DN - 1,20 m.</v>
          </cell>
          <cell r="E532" t="str">
            <v>UD</v>
          </cell>
          <cell r="F532">
            <v>0.15</v>
          </cell>
          <cell r="G532">
            <v>49.35</v>
          </cell>
          <cell r="H532">
            <v>196.74</v>
          </cell>
          <cell r="I532">
            <v>0</v>
          </cell>
          <cell r="K532">
            <v>246.24</v>
          </cell>
          <cell r="L532">
            <v>246.24</v>
          </cell>
          <cell r="M532">
            <v>320.11</v>
          </cell>
        </row>
        <row r="533">
          <cell r="C533">
            <v>7001190013</v>
          </cell>
          <cell r="D533" t="str">
            <v>Tijolo coroa para PV.</v>
          </cell>
          <cell r="E533" t="str">
            <v>UD</v>
          </cell>
          <cell r="F533">
            <v>0</v>
          </cell>
          <cell r="G533">
            <v>0.44</v>
          </cell>
          <cell r="H533">
            <v>0.43</v>
          </cell>
          <cell r="I533">
            <v>0</v>
          </cell>
          <cell r="K533">
            <v>0.87</v>
          </cell>
          <cell r="L533">
            <v>0.87</v>
          </cell>
          <cell r="M533">
            <v>1.1299999999999999</v>
          </cell>
        </row>
        <row r="534">
          <cell r="C534">
            <v>7001190014</v>
          </cell>
          <cell r="D534" t="str">
            <v>Anel ( caixilho ) para PV de ferro fundido, conforme padrão Compesa -  DN = 0,72 x 0,15 m.</v>
          </cell>
          <cell r="E534" t="str">
            <v>UD</v>
          </cell>
          <cell r="F534">
            <v>0</v>
          </cell>
          <cell r="G534">
            <v>0.6</v>
          </cell>
          <cell r="H534">
            <v>138.15</v>
          </cell>
          <cell r="I534">
            <v>0</v>
          </cell>
          <cell r="K534">
            <v>138.75</v>
          </cell>
          <cell r="L534">
            <v>138.75</v>
          </cell>
          <cell r="M534">
            <v>180.38</v>
          </cell>
        </row>
        <row r="535">
          <cell r="C535">
            <v>7001190015</v>
          </cell>
          <cell r="D535" t="str">
            <v>Tampa para PV, com anel de ferro fundido entrelaçado com ferragem de 6.0, conforme padrão Compesa - DN = 0,60 m.</v>
          </cell>
          <cell r="E535" t="str">
            <v>UD</v>
          </cell>
          <cell r="F535">
            <v>0.02</v>
          </cell>
          <cell r="G535">
            <v>0.68</v>
          </cell>
          <cell r="H535">
            <v>130.22999999999999</v>
          </cell>
          <cell r="I535">
            <v>0</v>
          </cell>
          <cell r="K535">
            <v>130.93</v>
          </cell>
          <cell r="L535">
            <v>130.93</v>
          </cell>
          <cell r="M535">
            <v>170.21</v>
          </cell>
        </row>
        <row r="536">
          <cell r="K536">
            <v>0</v>
          </cell>
        </row>
        <row r="537">
          <cell r="D537" t="str">
            <v>ASSENTAMENTO DE TUBOS DE CONCRETO</v>
          </cell>
          <cell r="K537">
            <v>0</v>
          </cell>
        </row>
        <row r="538">
          <cell r="C538">
            <v>7001200001</v>
          </cell>
          <cell r="D538" t="str">
            <v>Assentamento de tubo em concreto DN - 0,50 m.</v>
          </cell>
          <cell r="E538" t="str">
            <v>M</v>
          </cell>
          <cell r="F538">
            <v>0.92</v>
          </cell>
          <cell r="G538">
            <v>16.190000000000001</v>
          </cell>
          <cell r="H538">
            <v>0.65</v>
          </cell>
          <cell r="I538">
            <v>0</v>
          </cell>
          <cell r="K538">
            <v>17.760000000000002</v>
          </cell>
          <cell r="L538">
            <v>17.760000000000002</v>
          </cell>
          <cell r="M538">
            <v>23.09</v>
          </cell>
        </row>
        <row r="539">
          <cell r="C539">
            <v>7001200002</v>
          </cell>
          <cell r="D539" t="str">
            <v>Assentamento de tubo em concreto DN - 0,60 m.</v>
          </cell>
          <cell r="E539" t="str">
            <v>M</v>
          </cell>
          <cell r="F539">
            <v>1.22</v>
          </cell>
          <cell r="G539">
            <v>20.87</v>
          </cell>
          <cell r="H539">
            <v>0.86</v>
          </cell>
          <cell r="I539">
            <v>0</v>
          </cell>
          <cell r="K539">
            <v>22.95</v>
          </cell>
          <cell r="L539">
            <v>22.95</v>
          </cell>
          <cell r="M539">
            <v>29.84</v>
          </cell>
        </row>
        <row r="540">
          <cell r="C540">
            <v>7001200003</v>
          </cell>
          <cell r="D540" t="str">
            <v>Assentamento de tubo em concreto DN - 0,70 m.</v>
          </cell>
          <cell r="E540" t="str">
            <v>M</v>
          </cell>
          <cell r="F540">
            <v>1.53</v>
          </cell>
          <cell r="G540">
            <v>24.87</v>
          </cell>
          <cell r="H540">
            <v>1.29</v>
          </cell>
          <cell r="I540">
            <v>0</v>
          </cell>
          <cell r="K540">
            <v>27.69</v>
          </cell>
          <cell r="L540">
            <v>27.69</v>
          </cell>
          <cell r="M540">
            <v>36</v>
          </cell>
        </row>
        <row r="541">
          <cell r="C541">
            <v>7001200004</v>
          </cell>
          <cell r="D541" t="str">
            <v>Assentamento de tubo em concreto DN - 0,80 m.</v>
          </cell>
          <cell r="E541" t="str">
            <v>M</v>
          </cell>
          <cell r="F541">
            <v>1.83</v>
          </cell>
          <cell r="G541">
            <v>30.26</v>
          </cell>
          <cell r="H541">
            <v>1.72</v>
          </cell>
          <cell r="I541">
            <v>0</v>
          </cell>
          <cell r="K541">
            <v>33.81</v>
          </cell>
          <cell r="L541">
            <v>33.81</v>
          </cell>
          <cell r="M541">
            <v>43.95</v>
          </cell>
        </row>
        <row r="542">
          <cell r="C542">
            <v>7001200005</v>
          </cell>
          <cell r="D542" t="str">
            <v>Assentamento de tubo de concreto DN - 0,90 m.</v>
          </cell>
          <cell r="E542" t="str">
            <v>M</v>
          </cell>
          <cell r="F542">
            <v>2.14</v>
          </cell>
          <cell r="G542">
            <v>37.43</v>
          </cell>
          <cell r="H542">
            <v>2.15</v>
          </cell>
          <cell r="I542">
            <v>0</v>
          </cell>
          <cell r="K542">
            <v>41.72</v>
          </cell>
          <cell r="L542">
            <v>41.72</v>
          </cell>
          <cell r="M542">
            <v>54.24</v>
          </cell>
        </row>
        <row r="543">
          <cell r="C543">
            <v>7001200006</v>
          </cell>
          <cell r="D543" t="str">
            <v>Assentamento de tubo em concreto DN - 1,00 m.</v>
          </cell>
          <cell r="E543" t="str">
            <v>M</v>
          </cell>
          <cell r="F543">
            <v>2.44</v>
          </cell>
          <cell r="G543">
            <v>51.98</v>
          </cell>
          <cell r="H543">
            <v>3.23</v>
          </cell>
          <cell r="I543">
            <v>0</v>
          </cell>
          <cell r="K543">
            <v>57.65</v>
          </cell>
          <cell r="L543">
            <v>57.65</v>
          </cell>
          <cell r="M543">
            <v>74.95</v>
          </cell>
        </row>
        <row r="544">
          <cell r="C544">
            <v>7001200007</v>
          </cell>
          <cell r="D544" t="str">
            <v>Assentamento de tubo em concreto DN - 1,20 m.</v>
          </cell>
          <cell r="E544" t="str">
            <v>M</v>
          </cell>
          <cell r="F544">
            <v>3.05</v>
          </cell>
          <cell r="G544">
            <v>73.930000000000007</v>
          </cell>
          <cell r="H544">
            <v>5.38</v>
          </cell>
          <cell r="I544">
            <v>0</v>
          </cell>
          <cell r="K544">
            <v>82.36</v>
          </cell>
          <cell r="L544">
            <v>82.36</v>
          </cell>
          <cell r="M544">
            <v>107.07</v>
          </cell>
        </row>
        <row r="545">
          <cell r="K545">
            <v>0</v>
          </cell>
        </row>
        <row r="546">
          <cell r="D546" t="str">
            <v>ASSENTAMENTO DE TUBOS DE FERRO DÚCTIL OU AÇO</v>
          </cell>
          <cell r="K546">
            <v>0</v>
          </cell>
        </row>
        <row r="547">
          <cell r="C547">
            <v>7001210262</v>
          </cell>
          <cell r="D547" t="str">
            <v>Assentamento de tubulação ponta e bolsa em ferro dúctil ou aço com conexões e peças especiais, DN - 80 mm, inclusive carga, transporte e descarga.</v>
          </cell>
          <cell r="E547" t="str">
            <v>M</v>
          </cell>
          <cell r="F547">
            <v>0.53</v>
          </cell>
          <cell r="G547">
            <v>1.36</v>
          </cell>
          <cell r="H547">
            <v>0.05</v>
          </cell>
          <cell r="I547">
            <v>0</v>
          </cell>
          <cell r="K547">
            <v>1.94</v>
          </cell>
          <cell r="L547">
            <v>1.94</v>
          </cell>
          <cell r="M547">
            <v>2.52</v>
          </cell>
        </row>
        <row r="548">
          <cell r="C548">
            <v>7001210263</v>
          </cell>
          <cell r="D548" t="str">
            <v>Assentamento de tubulação ponta e bolsa em ferro dúctil ou aço com conexões e peças especiais, DN - 100 mm, inclusive carga, transporte e descarga.</v>
          </cell>
          <cell r="E548" t="str">
            <v>M</v>
          </cell>
          <cell r="F548">
            <v>0.66</v>
          </cell>
          <cell r="G548">
            <v>1.53</v>
          </cell>
          <cell r="H548">
            <v>0.06</v>
          </cell>
          <cell r="I548">
            <v>0</v>
          </cell>
          <cell r="K548">
            <v>2.25</v>
          </cell>
          <cell r="L548">
            <v>2.25</v>
          </cell>
          <cell r="M548">
            <v>2.93</v>
          </cell>
        </row>
        <row r="549">
          <cell r="C549">
            <v>7001210264</v>
          </cell>
          <cell r="D549" t="str">
            <v>Assentamento de tubulação ponta e bolsa em ferro dúctil ou aço com conexões e peças especiais, DN - 150 mm, inclusive carga, transporte e descarga.</v>
          </cell>
          <cell r="E549" t="str">
            <v>M</v>
          </cell>
          <cell r="F549">
            <v>2.67</v>
          </cell>
          <cell r="G549">
            <v>2.09</v>
          </cell>
          <cell r="H549">
            <v>7.0000000000000007E-2</v>
          </cell>
          <cell r="I549">
            <v>0</v>
          </cell>
          <cell r="K549">
            <v>4.83</v>
          </cell>
          <cell r="L549">
            <v>4.83</v>
          </cell>
          <cell r="M549">
            <v>6.28</v>
          </cell>
        </row>
        <row r="550">
          <cell r="C550">
            <v>7001210265</v>
          </cell>
          <cell r="D550" t="str">
            <v>Assentamento de tubulação ponta e bolsa em ferro dúctil ou aço com conexões e peças especiais, DN - 200 mm, inclusive carga, transporte e descarga.</v>
          </cell>
          <cell r="E550" t="str">
            <v>M</v>
          </cell>
          <cell r="F550">
            <v>3.49</v>
          </cell>
          <cell r="G550">
            <v>2.71</v>
          </cell>
          <cell r="H550">
            <v>0.09</v>
          </cell>
          <cell r="I550">
            <v>0</v>
          </cell>
          <cell r="K550">
            <v>6.29</v>
          </cell>
          <cell r="L550">
            <v>6.29</v>
          </cell>
          <cell r="M550">
            <v>8.18</v>
          </cell>
        </row>
        <row r="551">
          <cell r="C551">
            <v>7001210266</v>
          </cell>
          <cell r="D551" t="str">
            <v>Assentamento de tubulação ponta e bolsa em ferro dúctil ou aço com conexões e peças especiais, DN - 250 mm, inclusive carga, transporte e descarga.</v>
          </cell>
          <cell r="E551" t="str">
            <v>M</v>
          </cell>
          <cell r="F551">
            <v>4.16</v>
          </cell>
          <cell r="G551">
            <v>3.03</v>
          </cell>
          <cell r="H551">
            <v>0.11</v>
          </cell>
          <cell r="I551">
            <v>0</v>
          </cell>
          <cell r="K551">
            <v>7.3</v>
          </cell>
          <cell r="L551">
            <v>7.3</v>
          </cell>
          <cell r="M551">
            <v>9.49</v>
          </cell>
        </row>
        <row r="552">
          <cell r="C552">
            <v>7001210267</v>
          </cell>
          <cell r="D552" t="str">
            <v>Assentamento de tubulação ponta e bolsa em ferro dúctil ou aço com conexões e peças especiais, DN - 300 mm, inclusive carga, transporte e descarga.</v>
          </cell>
          <cell r="E552" t="str">
            <v>M</v>
          </cell>
          <cell r="F552">
            <v>5.01</v>
          </cell>
          <cell r="G552">
            <v>3.59</v>
          </cell>
          <cell r="H552">
            <v>0.14000000000000001</v>
          </cell>
          <cell r="I552">
            <v>0</v>
          </cell>
          <cell r="K552">
            <v>8.74</v>
          </cell>
          <cell r="L552">
            <v>8.74</v>
          </cell>
          <cell r="M552">
            <v>11.36</v>
          </cell>
        </row>
        <row r="553">
          <cell r="C553">
            <v>7001210268</v>
          </cell>
          <cell r="D553" t="str">
            <v>Assentamento de tubulação ponta e bolsa em ferro dúctil ou aço com conexões e peças especiais, DN - 350 mm, inclusive carga, transporte e descarga.</v>
          </cell>
          <cell r="E553" t="str">
            <v>M</v>
          </cell>
          <cell r="F553">
            <v>5.68</v>
          </cell>
          <cell r="G553">
            <v>3.85</v>
          </cell>
          <cell r="H553">
            <v>0.16</v>
          </cell>
          <cell r="I553">
            <v>0</v>
          </cell>
          <cell r="K553">
            <v>9.69</v>
          </cell>
          <cell r="L553">
            <v>9.69</v>
          </cell>
          <cell r="M553">
            <v>12.6</v>
          </cell>
        </row>
        <row r="554">
          <cell r="C554">
            <v>7001210269</v>
          </cell>
          <cell r="D554" t="str">
            <v>Assentamento de tubulação ponta e bolsa em ferro dúctil ou aço com conexões e peças especiais, DN - 400 mm, inclusive carga, transporte e descarga.</v>
          </cell>
          <cell r="E554" t="str">
            <v>M</v>
          </cell>
          <cell r="F554">
            <v>6.42</v>
          </cell>
          <cell r="G554">
            <v>4.18</v>
          </cell>
          <cell r="H554">
            <v>0.19</v>
          </cell>
          <cell r="I554">
            <v>0</v>
          </cell>
          <cell r="K554">
            <v>10.79</v>
          </cell>
          <cell r="L554">
            <v>10.79</v>
          </cell>
          <cell r="M554">
            <v>14.03</v>
          </cell>
        </row>
        <row r="555">
          <cell r="C555">
            <v>7001210270</v>
          </cell>
          <cell r="D555" t="str">
            <v>Assentamento de tubulação ponta e bolsa em ferro dúctil ou aço com conexões e peças especiais, DN - 450 mm, inclusive carga, transporte e descarga.</v>
          </cell>
          <cell r="E555" t="str">
            <v>M</v>
          </cell>
          <cell r="F555">
            <v>7.26</v>
          </cell>
          <cell r="G555">
            <v>4.54</v>
          </cell>
          <cell r="H555">
            <v>0.22</v>
          </cell>
          <cell r="I555">
            <v>0</v>
          </cell>
          <cell r="K555">
            <v>12.02</v>
          </cell>
          <cell r="L555">
            <v>12.02</v>
          </cell>
          <cell r="M555">
            <v>15.63</v>
          </cell>
        </row>
        <row r="556">
          <cell r="C556">
            <v>7001210271</v>
          </cell>
          <cell r="D556" t="str">
            <v>Assentamento de tubulação ponta e bolsa em ferro dúctil ou aço com conexões e peças especiais, DN - 500 mm, inclusive carga, transporte e descarga.</v>
          </cell>
          <cell r="E556" t="str">
            <v>M</v>
          </cell>
          <cell r="F556">
            <v>8.1300000000000008</v>
          </cell>
          <cell r="G556">
            <v>4.9400000000000004</v>
          </cell>
          <cell r="H556">
            <v>0.25</v>
          </cell>
          <cell r="I556">
            <v>0</v>
          </cell>
          <cell r="K556">
            <v>13.32</v>
          </cell>
          <cell r="L556">
            <v>13.32</v>
          </cell>
          <cell r="M556">
            <v>17.32</v>
          </cell>
        </row>
        <row r="557">
          <cell r="C557">
            <v>7001210272</v>
          </cell>
          <cell r="D557" t="str">
            <v>Assentamento de tubulação ponta e bolsa em ferro dúctil ou aço com conexões e peças especiais, DN - 600 mm, inclusive carga, transporte e descarga.</v>
          </cell>
          <cell r="E557" t="str">
            <v>M</v>
          </cell>
          <cell r="F557">
            <v>9.99</v>
          </cell>
          <cell r="G557">
            <v>7.66</v>
          </cell>
          <cell r="H557">
            <v>0.31</v>
          </cell>
          <cell r="I557">
            <v>0</v>
          </cell>
          <cell r="K557">
            <v>17.96</v>
          </cell>
          <cell r="L557">
            <v>17.96</v>
          </cell>
          <cell r="M557">
            <v>23.35</v>
          </cell>
        </row>
        <row r="558">
          <cell r="C558">
            <v>7001210273</v>
          </cell>
          <cell r="D558" t="str">
            <v>Assentamento de tubulação ponta e bolsa em ferro dúctil ou aço com conexões e peças especiais, DN - 700 mm, inclusive carga, transporte e descarga.</v>
          </cell>
          <cell r="E558" t="str">
            <v>M</v>
          </cell>
          <cell r="F558">
            <v>11.95</v>
          </cell>
          <cell r="G558">
            <v>8.5500000000000007</v>
          </cell>
          <cell r="H558">
            <v>0.34</v>
          </cell>
          <cell r="I558">
            <v>0</v>
          </cell>
          <cell r="K558">
            <v>20.84</v>
          </cell>
          <cell r="L558">
            <v>20.84</v>
          </cell>
          <cell r="M558">
            <v>27.09</v>
          </cell>
        </row>
        <row r="559">
          <cell r="C559">
            <v>7001210274</v>
          </cell>
          <cell r="D559" t="str">
            <v>Assentamento de tubulação ponta e bolsa em ferro dúctil ou aço com conexões e peças especiais, DN - 800 mm, inclusive carga, transporte e descarga.</v>
          </cell>
          <cell r="E559" t="str">
            <v>M</v>
          </cell>
          <cell r="F559">
            <v>14.14</v>
          </cell>
          <cell r="G559">
            <v>9.59</v>
          </cell>
          <cell r="H559">
            <v>0.38</v>
          </cell>
          <cell r="I559">
            <v>0</v>
          </cell>
          <cell r="K559">
            <v>24.11</v>
          </cell>
          <cell r="L559">
            <v>24.11</v>
          </cell>
          <cell r="M559">
            <v>31.34</v>
          </cell>
        </row>
        <row r="560">
          <cell r="C560">
            <v>7001210275</v>
          </cell>
          <cell r="D560" t="str">
            <v>Assentamento de tubulação ponta e bolsa em ferro dúctil ou aço com conexões e peças especiais, DN - 900 mm, inclusive carga, transporte e descarga.</v>
          </cell>
          <cell r="E560" t="str">
            <v>M</v>
          </cell>
          <cell r="F560">
            <v>17.5</v>
          </cell>
          <cell r="G560">
            <v>10.87</v>
          </cell>
          <cell r="H560">
            <v>0.42</v>
          </cell>
          <cell r="I560">
            <v>0</v>
          </cell>
          <cell r="K560">
            <v>28.79</v>
          </cell>
          <cell r="L560">
            <v>28.79</v>
          </cell>
          <cell r="M560">
            <v>37.43</v>
          </cell>
        </row>
        <row r="561">
          <cell r="C561">
            <v>7001210276</v>
          </cell>
          <cell r="D561" t="str">
            <v>Assentamento de tubulação ponta e bolsa em ferro dúctil ou aço com conexões e peças especiais, DN - 1.000 mm, inclusive carga, transporte e descarga.</v>
          </cell>
          <cell r="E561" t="str">
            <v>M</v>
          </cell>
          <cell r="F561">
            <v>21.68</v>
          </cell>
          <cell r="G561">
            <v>14.3</v>
          </cell>
          <cell r="H561">
            <v>0.47</v>
          </cell>
          <cell r="I561">
            <v>0</v>
          </cell>
          <cell r="K561">
            <v>36.450000000000003</v>
          </cell>
          <cell r="L561">
            <v>36.450000000000003</v>
          </cell>
          <cell r="M561">
            <v>47.39</v>
          </cell>
        </row>
        <row r="562">
          <cell r="C562">
            <v>7001210277</v>
          </cell>
          <cell r="D562" t="str">
            <v>Assentamento de tubulação ponta e bolsa em ferro dúctil ou aço com conexões e peças especiais, DN - 1.200 mm, inclusive carga, transporte e descarga.</v>
          </cell>
          <cell r="E562" t="str">
            <v>M</v>
          </cell>
          <cell r="F562">
            <v>30.7</v>
          </cell>
          <cell r="G562">
            <v>21.25</v>
          </cell>
          <cell r="H562">
            <v>0.75</v>
          </cell>
          <cell r="I562">
            <v>0</v>
          </cell>
          <cell r="K562">
            <v>52.7</v>
          </cell>
          <cell r="L562">
            <v>52.7</v>
          </cell>
          <cell r="M562">
            <v>68.510000000000005</v>
          </cell>
        </row>
        <row r="563">
          <cell r="K563">
            <v>0</v>
          </cell>
        </row>
        <row r="564">
          <cell r="D564" t="str">
            <v>INTERLIGAÇÃO SEM CORTE DO TUBO EXISTENTE EM FERRO DÚCTIL</v>
          </cell>
          <cell r="K564">
            <v>0</v>
          </cell>
        </row>
        <row r="565">
          <cell r="C565">
            <v>7001210017</v>
          </cell>
          <cell r="D565" t="str">
            <v>Interligação sem corte do tubo existente em ferro dúctil DN - 50 mm.</v>
          </cell>
          <cell r="E565" t="str">
            <v>UD</v>
          </cell>
          <cell r="F565">
            <v>0</v>
          </cell>
          <cell r="G565">
            <v>65.53</v>
          </cell>
          <cell r="H565">
            <v>0</v>
          </cell>
          <cell r="I565">
            <v>0</v>
          </cell>
          <cell r="J565">
            <v>0</v>
          </cell>
          <cell r="K565">
            <v>65.53</v>
          </cell>
          <cell r="L565">
            <v>65.53</v>
          </cell>
          <cell r="M565">
            <v>85.19</v>
          </cell>
        </row>
        <row r="566">
          <cell r="C566">
            <v>7001210018</v>
          </cell>
          <cell r="D566" t="str">
            <v>Interligação sem corte do tubo existente em ferro dúctil DN - 75 mm .</v>
          </cell>
          <cell r="E566" t="str">
            <v>UD</v>
          </cell>
          <cell r="F566">
            <v>0</v>
          </cell>
          <cell r="G566">
            <v>109.22</v>
          </cell>
          <cell r="H566">
            <v>0</v>
          </cell>
          <cell r="I566">
            <v>0</v>
          </cell>
          <cell r="J566">
            <v>0</v>
          </cell>
          <cell r="K566">
            <v>109.22</v>
          </cell>
          <cell r="L566">
            <v>109.22</v>
          </cell>
          <cell r="M566">
            <v>141.99</v>
          </cell>
        </row>
        <row r="567">
          <cell r="C567">
            <v>7001210019</v>
          </cell>
          <cell r="D567" t="str">
            <v>Interligação sem corte do tubo existente em ferro dúctil DN - 100 mm.</v>
          </cell>
          <cell r="E567" t="str">
            <v>UD</v>
          </cell>
          <cell r="F567">
            <v>0</v>
          </cell>
          <cell r="G567">
            <v>152.91</v>
          </cell>
          <cell r="H567">
            <v>0</v>
          </cell>
          <cell r="I567">
            <v>0</v>
          </cell>
          <cell r="J567">
            <v>0</v>
          </cell>
          <cell r="K567">
            <v>152.91</v>
          </cell>
          <cell r="L567">
            <v>152.91</v>
          </cell>
          <cell r="M567">
            <v>198.78</v>
          </cell>
        </row>
        <row r="568">
          <cell r="C568">
            <v>7001210020</v>
          </cell>
          <cell r="D568" t="str">
            <v>Interligação sem corte do tubo existente em ferro dúctil DN - 150 mm ou 200 mm.</v>
          </cell>
          <cell r="E568" t="str">
            <v>UD</v>
          </cell>
          <cell r="F568">
            <v>0</v>
          </cell>
          <cell r="G568">
            <v>185.68</v>
          </cell>
          <cell r="H568">
            <v>0</v>
          </cell>
          <cell r="I568">
            <v>0</v>
          </cell>
          <cell r="J568">
            <v>0</v>
          </cell>
          <cell r="K568">
            <v>185.68</v>
          </cell>
          <cell r="L568">
            <v>185.68</v>
          </cell>
          <cell r="M568">
            <v>241.38</v>
          </cell>
        </row>
        <row r="569">
          <cell r="C569">
            <v>7001210021</v>
          </cell>
          <cell r="D569" t="str">
            <v>Interligação sem corte do tubo existente em ferro dúctil DN - 250 mm ou 300 mm.</v>
          </cell>
          <cell r="E569" t="str">
            <v>UD</v>
          </cell>
          <cell r="F569">
            <v>0</v>
          </cell>
          <cell r="G569">
            <v>218.44</v>
          </cell>
          <cell r="H569">
            <v>0</v>
          </cell>
          <cell r="I569">
            <v>0</v>
          </cell>
          <cell r="J569">
            <v>0</v>
          </cell>
          <cell r="K569">
            <v>218.44</v>
          </cell>
          <cell r="L569">
            <v>218.44</v>
          </cell>
          <cell r="M569">
            <v>283.97000000000003</v>
          </cell>
        </row>
        <row r="570">
          <cell r="C570">
            <v>7001210022</v>
          </cell>
          <cell r="D570" t="str">
            <v>Interligação sem corte do tubo existente em ferro dúctil DN - 350 mm ou 400 mm.</v>
          </cell>
          <cell r="E570" t="str">
            <v>UD</v>
          </cell>
          <cell r="F570">
            <v>0</v>
          </cell>
          <cell r="G570">
            <v>262.13</v>
          </cell>
          <cell r="H570">
            <v>0</v>
          </cell>
          <cell r="I570">
            <v>0</v>
          </cell>
          <cell r="J570">
            <v>0</v>
          </cell>
          <cell r="K570">
            <v>262.13</v>
          </cell>
          <cell r="L570">
            <v>262.13</v>
          </cell>
          <cell r="M570">
            <v>340.77</v>
          </cell>
        </row>
        <row r="571">
          <cell r="C571">
            <v>7001210023</v>
          </cell>
          <cell r="D571" t="str">
            <v xml:space="preserve">Interligação sem corte do tubo existente em ferro dúctil DN - 450 mm ou 500 mm. </v>
          </cell>
          <cell r="E571" t="str">
            <v>UD</v>
          </cell>
          <cell r="F571">
            <v>0</v>
          </cell>
          <cell r="G571">
            <v>283.97000000000003</v>
          </cell>
          <cell r="H571">
            <v>0</v>
          </cell>
          <cell r="I571">
            <v>0</v>
          </cell>
          <cell r="J571">
            <v>0</v>
          </cell>
          <cell r="K571">
            <v>283.97000000000003</v>
          </cell>
          <cell r="L571">
            <v>283.97000000000003</v>
          </cell>
          <cell r="M571">
            <v>369.16</v>
          </cell>
        </row>
        <row r="572">
          <cell r="C572">
            <v>7001210024</v>
          </cell>
          <cell r="D572" t="str">
            <v>Interligação sem corte do tubo existente em ferro dúctil DN - 550 mm ou 600 mm.</v>
          </cell>
          <cell r="E572" t="str">
            <v>UD</v>
          </cell>
          <cell r="F572">
            <v>0</v>
          </cell>
          <cell r="G572">
            <v>305.82</v>
          </cell>
          <cell r="H572">
            <v>0</v>
          </cell>
          <cell r="I572">
            <v>0</v>
          </cell>
          <cell r="J572">
            <v>0</v>
          </cell>
          <cell r="K572">
            <v>305.82</v>
          </cell>
          <cell r="L572">
            <v>305.82</v>
          </cell>
          <cell r="M572">
            <v>397.57</v>
          </cell>
        </row>
        <row r="573">
          <cell r="C573">
            <v>7001210025</v>
          </cell>
          <cell r="D573" t="str">
            <v>Interligação sem corte do tubo existente em ferro dúctil DN - 650 mm ou 700 mm.</v>
          </cell>
          <cell r="E573" t="str">
            <v>UD</v>
          </cell>
          <cell r="F573">
            <v>0</v>
          </cell>
          <cell r="G573">
            <v>393.19</v>
          </cell>
          <cell r="H573">
            <v>0</v>
          </cell>
          <cell r="I573">
            <v>0</v>
          </cell>
          <cell r="J573">
            <v>0</v>
          </cell>
          <cell r="K573">
            <v>393.19</v>
          </cell>
          <cell r="L573">
            <v>393.19</v>
          </cell>
          <cell r="M573">
            <v>511.15</v>
          </cell>
        </row>
        <row r="574">
          <cell r="C574">
            <v>7001210026</v>
          </cell>
          <cell r="D574" t="str">
            <v>Interligação sem corte do tubo existente em ferro dúctil DN - 750 mm ou 800 mm.</v>
          </cell>
          <cell r="E574" t="str">
            <v>UD</v>
          </cell>
          <cell r="F574">
            <v>0</v>
          </cell>
          <cell r="G574">
            <v>524.27</v>
          </cell>
          <cell r="H574">
            <v>0</v>
          </cell>
          <cell r="I574">
            <v>0</v>
          </cell>
          <cell r="J574">
            <v>0</v>
          </cell>
          <cell r="K574">
            <v>524.27</v>
          </cell>
          <cell r="L574">
            <v>524.27</v>
          </cell>
          <cell r="M574">
            <v>681.55</v>
          </cell>
        </row>
        <row r="575">
          <cell r="K575">
            <v>0</v>
          </cell>
        </row>
        <row r="576">
          <cell r="D576" t="str">
            <v>INTERLIGAÇÃO COM CORTE DO TUBO EXISTENTE EM FERRO DÚCTIL</v>
          </cell>
          <cell r="K576">
            <v>0</v>
          </cell>
        </row>
        <row r="577">
          <cell r="C577">
            <v>7001210027</v>
          </cell>
          <cell r="D577" t="str">
            <v>Interligação com corte do tubo existente em ferro dúctil com DN - até 100 mm.</v>
          </cell>
          <cell r="E577" t="str">
            <v>UD</v>
          </cell>
          <cell r="F577">
            <v>217.24</v>
          </cell>
          <cell r="G577">
            <v>152.88999999999999</v>
          </cell>
          <cell r="H577">
            <v>2.11</v>
          </cell>
          <cell r="I577">
            <v>0</v>
          </cell>
          <cell r="J577">
            <v>0</v>
          </cell>
          <cell r="K577">
            <v>372.24</v>
          </cell>
          <cell r="L577">
            <v>372.24</v>
          </cell>
          <cell r="M577">
            <v>483.91</v>
          </cell>
        </row>
        <row r="578">
          <cell r="C578">
            <v>7001210028</v>
          </cell>
          <cell r="D578" t="str">
            <v>Interligação com corte do tubo existente em ferro dúctil com DN - 150 mm ou 200 mm.</v>
          </cell>
          <cell r="E578" t="str">
            <v>UD</v>
          </cell>
          <cell r="F578">
            <v>263.79000000000002</v>
          </cell>
          <cell r="G578">
            <v>185.66</v>
          </cell>
          <cell r="H578">
            <v>2.73</v>
          </cell>
          <cell r="I578">
            <v>0</v>
          </cell>
          <cell r="J578">
            <v>0</v>
          </cell>
          <cell r="K578">
            <v>452.18</v>
          </cell>
          <cell r="L578">
            <v>452.18</v>
          </cell>
          <cell r="M578">
            <v>587.83000000000004</v>
          </cell>
        </row>
        <row r="579">
          <cell r="C579">
            <v>7001210029</v>
          </cell>
          <cell r="D579" t="str">
            <v>Interligação com corte do tubo existente em ferro dúctil com DN - 250 mm ou 300 mm.</v>
          </cell>
          <cell r="E579" t="str">
            <v>UD</v>
          </cell>
          <cell r="F579">
            <v>310.33999999999997</v>
          </cell>
          <cell r="G579">
            <v>218.42</v>
          </cell>
          <cell r="H579">
            <v>4.84</v>
          </cell>
          <cell r="I579">
            <v>0</v>
          </cell>
          <cell r="J579">
            <v>0</v>
          </cell>
          <cell r="K579">
            <v>533.6</v>
          </cell>
          <cell r="L579">
            <v>533.6</v>
          </cell>
          <cell r="M579">
            <v>693.68</v>
          </cell>
        </row>
        <row r="580">
          <cell r="C580">
            <v>7001210030</v>
          </cell>
          <cell r="D580" t="str">
            <v>Interligação com corte do tubo existente em ferro dúctil com DN - 350 mm ou 400 mm.</v>
          </cell>
          <cell r="E580" t="str">
            <v>UD</v>
          </cell>
          <cell r="F580">
            <v>372.41</v>
          </cell>
          <cell r="G580">
            <v>262.10000000000002</v>
          </cell>
          <cell r="H580">
            <v>50.96</v>
          </cell>
          <cell r="I580">
            <v>0</v>
          </cell>
          <cell r="J580">
            <v>0</v>
          </cell>
          <cell r="K580">
            <v>685.47</v>
          </cell>
          <cell r="L580">
            <v>685.47</v>
          </cell>
          <cell r="M580">
            <v>891.11</v>
          </cell>
        </row>
        <row r="581">
          <cell r="C581">
            <v>7001210031</v>
          </cell>
          <cell r="D581" t="str">
            <v>Interligação com corte do tubo existente em ferro dúctil com DN - 450 mm ou 500 mm.</v>
          </cell>
          <cell r="E581" t="str">
            <v>UD</v>
          </cell>
          <cell r="F581">
            <v>403.44</v>
          </cell>
          <cell r="G581">
            <v>283.95</v>
          </cell>
          <cell r="H581">
            <v>8.35</v>
          </cell>
          <cell r="I581">
            <v>0</v>
          </cell>
          <cell r="J581">
            <v>0</v>
          </cell>
          <cell r="K581">
            <v>695.74</v>
          </cell>
          <cell r="L581">
            <v>695.74</v>
          </cell>
          <cell r="M581">
            <v>904.46</v>
          </cell>
        </row>
        <row r="582">
          <cell r="C582">
            <v>7001210032</v>
          </cell>
          <cell r="D582" t="str">
            <v>Interligação com corte do tubo existente em ferro dúctil com DN - 550 mm ou 600 mm.</v>
          </cell>
          <cell r="E582" t="str">
            <v>UD</v>
          </cell>
          <cell r="F582">
            <v>434.48</v>
          </cell>
          <cell r="G582">
            <v>305.79000000000002</v>
          </cell>
          <cell r="H582">
            <v>11.43</v>
          </cell>
          <cell r="I582">
            <v>0</v>
          </cell>
          <cell r="J582">
            <v>0</v>
          </cell>
          <cell r="K582">
            <v>751.7</v>
          </cell>
          <cell r="L582">
            <v>751.7</v>
          </cell>
          <cell r="M582">
            <v>977.21</v>
          </cell>
        </row>
        <row r="583">
          <cell r="C583">
            <v>7001210033</v>
          </cell>
          <cell r="D583" t="str">
            <v>Interligação com corte do tubo existente em ferro dúctil com DN - 650 mm ou 700 mm.</v>
          </cell>
          <cell r="E583" t="str">
            <v>UD</v>
          </cell>
          <cell r="F583">
            <v>558.61</v>
          </cell>
          <cell r="G583">
            <v>393.16</v>
          </cell>
          <cell r="H583">
            <v>16.7</v>
          </cell>
          <cell r="I583">
            <v>0</v>
          </cell>
          <cell r="J583">
            <v>0</v>
          </cell>
          <cell r="K583">
            <v>968.47</v>
          </cell>
          <cell r="L583">
            <v>968.47</v>
          </cell>
          <cell r="M583">
            <v>1259.01</v>
          </cell>
        </row>
        <row r="584">
          <cell r="C584">
            <v>7001210034</v>
          </cell>
          <cell r="D584" t="str">
            <v>Interligação com corte do tubo existente em ferro dúctil com DN - 750 mm ou 800 mm.</v>
          </cell>
          <cell r="E584" t="str">
            <v>UD</v>
          </cell>
          <cell r="F584">
            <v>744.82</v>
          </cell>
          <cell r="G584">
            <v>524.21</v>
          </cell>
          <cell r="H584">
            <v>16.7</v>
          </cell>
          <cell r="I584">
            <v>0</v>
          </cell>
          <cell r="J584">
            <v>0</v>
          </cell>
          <cell r="K584">
            <v>1285.73</v>
          </cell>
          <cell r="L584">
            <v>1285.73</v>
          </cell>
          <cell r="M584">
            <v>1671.45</v>
          </cell>
        </row>
        <row r="585">
          <cell r="C585">
            <v>7001210035</v>
          </cell>
          <cell r="D585" t="str">
            <v>Interligação com corte do tubo existente em ferro dúctil com DN - 900 mm ou1.000 mm.</v>
          </cell>
          <cell r="E585" t="str">
            <v>UD</v>
          </cell>
          <cell r="F585">
            <v>931.02</v>
          </cell>
          <cell r="G585">
            <v>655.26</v>
          </cell>
          <cell r="H585">
            <v>16.7</v>
          </cell>
          <cell r="I585">
            <v>0</v>
          </cell>
          <cell r="J585">
            <v>0</v>
          </cell>
          <cell r="K585">
            <v>1602.98</v>
          </cell>
          <cell r="L585">
            <v>1602.98</v>
          </cell>
          <cell r="M585">
            <v>2083.87</v>
          </cell>
        </row>
        <row r="586">
          <cell r="C586">
            <v>7001210036</v>
          </cell>
          <cell r="D586" t="str">
            <v>Interligação com corte do tubo existente em ferro dúctil com DN -1.200 mm.</v>
          </cell>
          <cell r="E586" t="str">
            <v>UD</v>
          </cell>
          <cell r="F586">
            <v>1117.22</v>
          </cell>
          <cell r="G586">
            <v>786.31</v>
          </cell>
          <cell r="H586">
            <v>24.18</v>
          </cell>
          <cell r="I586">
            <v>0</v>
          </cell>
          <cell r="J586">
            <v>0</v>
          </cell>
          <cell r="K586">
            <v>1927.71</v>
          </cell>
          <cell r="L586">
            <v>1927.71</v>
          </cell>
          <cell r="M586">
            <v>2506.02</v>
          </cell>
        </row>
        <row r="587">
          <cell r="K587">
            <v>0</v>
          </cell>
        </row>
        <row r="588">
          <cell r="D588" t="str">
            <v>MONTAGEM DE JUNTAS FLANGEADAS DE TUBOS E CONEXÕES DE FERRO</v>
          </cell>
          <cell r="K588">
            <v>0</v>
          </cell>
        </row>
        <row r="589">
          <cell r="C589">
            <v>7001210037</v>
          </cell>
          <cell r="D589" t="str">
            <v>Montagem de junta flangeada de tubos e conexões de ferro fundido ( contendo 02 flanges a unidade ) - DN - 50mm.</v>
          </cell>
          <cell r="E589" t="str">
            <v>UD</v>
          </cell>
          <cell r="F589">
            <v>0</v>
          </cell>
          <cell r="G589">
            <v>13.26</v>
          </cell>
          <cell r="H589">
            <v>0</v>
          </cell>
          <cell r="I589">
            <v>0</v>
          </cell>
          <cell r="J589">
            <v>0</v>
          </cell>
          <cell r="K589">
            <v>13.26</v>
          </cell>
          <cell r="L589">
            <v>13.26</v>
          </cell>
          <cell r="M589">
            <v>17.239999999999998</v>
          </cell>
        </row>
        <row r="590">
          <cell r="C590">
            <v>7001210038</v>
          </cell>
          <cell r="D590" t="str">
            <v>Montagem de junta flangeada de tubos e conexões de ferro fundido ( contendo 02 flanges a unidade ) - DN - 80mm.</v>
          </cell>
          <cell r="E590" t="str">
            <v>UD</v>
          </cell>
          <cell r="F590">
            <v>0</v>
          </cell>
          <cell r="G590">
            <v>20.13</v>
          </cell>
          <cell r="H590">
            <v>0</v>
          </cell>
          <cell r="I590">
            <v>0</v>
          </cell>
          <cell r="J590">
            <v>0</v>
          </cell>
          <cell r="K590">
            <v>20.13</v>
          </cell>
          <cell r="L590">
            <v>20.13</v>
          </cell>
          <cell r="M590">
            <v>26.17</v>
          </cell>
        </row>
        <row r="591">
          <cell r="C591">
            <v>7001210039</v>
          </cell>
          <cell r="D591" t="str">
            <v>Montagem de junta flangeada de tubos e conexões de ferro fundido ( contendo 02 flanges a unidade ) - DN - 100mm.</v>
          </cell>
          <cell r="E591" t="str">
            <v>UD</v>
          </cell>
          <cell r="F591">
            <v>0</v>
          </cell>
          <cell r="G591">
            <v>24.8</v>
          </cell>
          <cell r="H591">
            <v>0</v>
          </cell>
          <cell r="I591">
            <v>0</v>
          </cell>
          <cell r="J591">
            <v>0</v>
          </cell>
          <cell r="K591">
            <v>24.8</v>
          </cell>
          <cell r="L591">
            <v>24.8</v>
          </cell>
          <cell r="M591">
            <v>32.24</v>
          </cell>
        </row>
        <row r="592">
          <cell r="C592">
            <v>7001210040</v>
          </cell>
          <cell r="D592" t="str">
            <v>Montagem de junta flangeada de tubos e conexões de ferro fundido ( contendo 02 flanges a unidade ) - DN - 150mm.</v>
          </cell>
          <cell r="E592" t="str">
            <v>UD</v>
          </cell>
          <cell r="F592">
            <v>0</v>
          </cell>
          <cell r="G592">
            <v>39.69</v>
          </cell>
          <cell r="H592">
            <v>0</v>
          </cell>
          <cell r="I592">
            <v>0</v>
          </cell>
          <cell r="J592">
            <v>0</v>
          </cell>
          <cell r="K592">
            <v>39.69</v>
          </cell>
          <cell r="L592">
            <v>39.69</v>
          </cell>
          <cell r="M592">
            <v>51.6</v>
          </cell>
        </row>
        <row r="593">
          <cell r="C593">
            <v>7001210041</v>
          </cell>
          <cell r="D593" t="str">
            <v>Montagem de junta flangeada de tubos e conexões de ferro fundido ( contendo 02 flanges a unidade ) - DN - 200mm.</v>
          </cell>
          <cell r="E593" t="str">
            <v>UD</v>
          </cell>
          <cell r="F593">
            <v>0</v>
          </cell>
          <cell r="G593">
            <v>54.51</v>
          </cell>
          <cell r="H593">
            <v>0</v>
          </cell>
          <cell r="I593">
            <v>0</v>
          </cell>
          <cell r="J593">
            <v>0</v>
          </cell>
          <cell r="K593">
            <v>54.51</v>
          </cell>
          <cell r="L593">
            <v>54.51</v>
          </cell>
          <cell r="M593">
            <v>70.86</v>
          </cell>
        </row>
        <row r="594">
          <cell r="C594">
            <v>7001210042</v>
          </cell>
          <cell r="D594" t="str">
            <v>Montagem de junta flangeada de tubos e conexões de ferro fundido ( contendo 02 flanges a unidade ) - DN - 250mm.</v>
          </cell>
          <cell r="E594" t="str">
            <v>UD</v>
          </cell>
          <cell r="F594">
            <v>0</v>
          </cell>
          <cell r="G594">
            <v>71.040000000000006</v>
          </cell>
          <cell r="H594">
            <v>0</v>
          </cell>
          <cell r="I594">
            <v>0</v>
          </cell>
          <cell r="J594">
            <v>0</v>
          </cell>
          <cell r="K594">
            <v>71.040000000000006</v>
          </cell>
          <cell r="L594">
            <v>71.040000000000006</v>
          </cell>
          <cell r="M594">
            <v>92.35</v>
          </cell>
        </row>
        <row r="595">
          <cell r="C595">
            <v>7001210043</v>
          </cell>
          <cell r="D595" t="str">
            <v>Montagem de junta flangeada de tubos e conexões de ferro fundido (contendo 02 flanges a unidade ) - DN - 300mm.</v>
          </cell>
          <cell r="E595" t="str">
            <v>UD</v>
          </cell>
          <cell r="F595">
            <v>0</v>
          </cell>
          <cell r="G595">
            <v>86.67</v>
          </cell>
          <cell r="H595">
            <v>0</v>
          </cell>
          <cell r="I595">
            <v>0</v>
          </cell>
          <cell r="J595">
            <v>0</v>
          </cell>
          <cell r="K595">
            <v>86.67</v>
          </cell>
          <cell r="L595">
            <v>86.67</v>
          </cell>
          <cell r="M595">
            <v>112.67</v>
          </cell>
        </row>
        <row r="596">
          <cell r="C596">
            <v>7001210044</v>
          </cell>
          <cell r="D596" t="str">
            <v>Montagem de junta flangeada de tubos e conexões de ferro fundido ( contendo 02 flanges a unidade ) - DN - 350mm.</v>
          </cell>
          <cell r="E596" t="str">
            <v>UD</v>
          </cell>
          <cell r="F596">
            <v>0</v>
          </cell>
          <cell r="G596">
            <v>111.12</v>
          </cell>
          <cell r="H596">
            <v>0</v>
          </cell>
          <cell r="I596">
            <v>0</v>
          </cell>
          <cell r="J596">
            <v>0</v>
          </cell>
          <cell r="K596">
            <v>111.12</v>
          </cell>
          <cell r="L596">
            <v>111.12</v>
          </cell>
          <cell r="M596">
            <v>144.46</v>
          </cell>
        </row>
        <row r="597">
          <cell r="C597">
            <v>7001210045</v>
          </cell>
          <cell r="D597" t="str">
            <v xml:space="preserve">Montagem de junta flangeada de tubos e conexões de ferro fundido ( contendo 02 flanges a unidade ) - DN - 400mm. </v>
          </cell>
          <cell r="E597" t="str">
            <v>UD</v>
          </cell>
          <cell r="F597">
            <v>0</v>
          </cell>
          <cell r="G597">
            <v>123.71</v>
          </cell>
          <cell r="H597">
            <v>0</v>
          </cell>
          <cell r="I597">
            <v>0</v>
          </cell>
          <cell r="J597">
            <v>0</v>
          </cell>
          <cell r="K597">
            <v>123.71</v>
          </cell>
          <cell r="L597">
            <v>123.71</v>
          </cell>
          <cell r="M597">
            <v>160.82</v>
          </cell>
        </row>
        <row r="598">
          <cell r="C598">
            <v>7001210046</v>
          </cell>
          <cell r="D598" t="str">
            <v>Montagem de junta flangeada de tubos e conexões de ferro fundido ( contendo 02 flanges a unidade ) - DN - 450mm.</v>
          </cell>
          <cell r="E598" t="str">
            <v>UD</v>
          </cell>
          <cell r="F598">
            <v>0</v>
          </cell>
          <cell r="G598">
            <v>140.1</v>
          </cell>
          <cell r="H598">
            <v>0</v>
          </cell>
          <cell r="I598">
            <v>0</v>
          </cell>
          <cell r="J598">
            <v>0</v>
          </cell>
          <cell r="K598">
            <v>140.1</v>
          </cell>
          <cell r="L598">
            <v>140.1</v>
          </cell>
          <cell r="M598">
            <v>182.13</v>
          </cell>
        </row>
        <row r="599">
          <cell r="C599">
            <v>7001210047</v>
          </cell>
          <cell r="D599" t="str">
            <v>Montagem de junta flangeada de tubos e conexões de ferro fundido ( contendo 02 flanges a unidade ) - DN - 500mm.</v>
          </cell>
          <cell r="E599" t="str">
            <v>UD</v>
          </cell>
          <cell r="F599">
            <v>0</v>
          </cell>
          <cell r="G599">
            <v>152.02000000000001</v>
          </cell>
          <cell r="H599">
            <v>0</v>
          </cell>
          <cell r="I599">
            <v>0</v>
          </cell>
          <cell r="J599">
            <v>0</v>
          </cell>
          <cell r="K599">
            <v>152.02000000000001</v>
          </cell>
          <cell r="L599">
            <v>152.02000000000001</v>
          </cell>
          <cell r="M599">
            <v>197.63</v>
          </cell>
        </row>
        <row r="600">
          <cell r="C600">
            <v>7001210048</v>
          </cell>
          <cell r="D600" t="str">
            <v>Montagem de junta flangeada de tubos e conexões de ferro fundido ( contendo 02 flanges a unidade ) - DN - 550mm.</v>
          </cell>
          <cell r="E600" t="str">
            <v>UD</v>
          </cell>
          <cell r="F600">
            <v>0</v>
          </cell>
          <cell r="G600">
            <v>165.69</v>
          </cell>
          <cell r="H600">
            <v>0</v>
          </cell>
          <cell r="I600">
            <v>0</v>
          </cell>
          <cell r="J600">
            <v>0</v>
          </cell>
          <cell r="K600">
            <v>165.69</v>
          </cell>
          <cell r="L600">
            <v>165.69</v>
          </cell>
          <cell r="M600">
            <v>215.4</v>
          </cell>
        </row>
        <row r="601">
          <cell r="C601">
            <v>7001210049</v>
          </cell>
          <cell r="D601" t="str">
            <v>Montagem de junta flangeada de tubos e conexões de ferro fundido ( contendo 02 flanges a unidade ) - DN - 600mm.</v>
          </cell>
          <cell r="E601" t="str">
            <v>UD</v>
          </cell>
          <cell r="F601">
            <v>0</v>
          </cell>
          <cell r="G601">
            <v>186.11</v>
          </cell>
          <cell r="H601">
            <v>0</v>
          </cell>
          <cell r="I601">
            <v>0</v>
          </cell>
          <cell r="J601">
            <v>0</v>
          </cell>
          <cell r="K601">
            <v>186.11</v>
          </cell>
          <cell r="L601">
            <v>186.11</v>
          </cell>
          <cell r="M601">
            <v>241.94</v>
          </cell>
        </row>
        <row r="602">
          <cell r="C602">
            <v>7001210050</v>
          </cell>
          <cell r="D602" t="str">
            <v>Montagem de junta flangeada de tubos e conexões de ferro fundido ( contendo 02 flanges a unidade ) - DN - 700mm.</v>
          </cell>
          <cell r="E602" t="str">
            <v>UD</v>
          </cell>
          <cell r="F602">
            <v>0</v>
          </cell>
          <cell r="G602">
            <v>279.91000000000003</v>
          </cell>
          <cell r="H602">
            <v>0</v>
          </cell>
          <cell r="I602">
            <v>0</v>
          </cell>
          <cell r="J602">
            <v>0</v>
          </cell>
          <cell r="K602">
            <v>279.91000000000003</v>
          </cell>
          <cell r="L602">
            <v>279.91000000000003</v>
          </cell>
          <cell r="M602">
            <v>363.88</v>
          </cell>
        </row>
        <row r="603">
          <cell r="C603">
            <v>7001210051</v>
          </cell>
          <cell r="D603" t="str">
            <v>Montagem de junta flangeada de tubos e conexões de ferro fundido ( contendo 02 flanges a unidade ) - DN - 800mm.</v>
          </cell>
          <cell r="E603" t="str">
            <v>UD</v>
          </cell>
          <cell r="F603">
            <v>0</v>
          </cell>
          <cell r="G603">
            <v>303.45999999999998</v>
          </cell>
          <cell r="H603">
            <v>0</v>
          </cell>
          <cell r="I603">
            <v>0</v>
          </cell>
          <cell r="J603">
            <v>0</v>
          </cell>
          <cell r="K603">
            <v>303.45999999999998</v>
          </cell>
          <cell r="L603">
            <v>303.45999999999998</v>
          </cell>
          <cell r="M603">
            <v>394.5</v>
          </cell>
        </row>
        <row r="604">
          <cell r="C604">
            <v>7001210052</v>
          </cell>
          <cell r="D604" t="str">
            <v>Montagem de junta flangeada de tubos e conexões de ferro fundido ( contendo 02 flanges a unidade ) - DN - 900mm.</v>
          </cell>
          <cell r="E604" t="str">
            <v>UD</v>
          </cell>
          <cell r="F604">
            <v>0</v>
          </cell>
          <cell r="G604">
            <v>327.76</v>
          </cell>
          <cell r="H604">
            <v>0</v>
          </cell>
          <cell r="I604">
            <v>0</v>
          </cell>
          <cell r="J604">
            <v>0</v>
          </cell>
          <cell r="K604">
            <v>327.76</v>
          </cell>
          <cell r="L604">
            <v>327.76</v>
          </cell>
          <cell r="M604">
            <v>426.09</v>
          </cell>
        </row>
        <row r="605">
          <cell r="C605">
            <v>7001210053</v>
          </cell>
          <cell r="D605" t="str">
            <v>Montagem de junta flangeada de tubos e conexões de ferro fundido ( contendo 02 flanges a unidade ) - DN - 1.000mm.</v>
          </cell>
          <cell r="E605" t="str">
            <v>UD</v>
          </cell>
          <cell r="F605">
            <v>0</v>
          </cell>
          <cell r="G605">
            <v>427.88</v>
          </cell>
          <cell r="H605">
            <v>0</v>
          </cell>
          <cell r="I605">
            <v>0</v>
          </cell>
          <cell r="J605">
            <v>0</v>
          </cell>
          <cell r="K605">
            <v>427.88</v>
          </cell>
          <cell r="L605">
            <v>427.88</v>
          </cell>
          <cell r="M605">
            <v>556.24</v>
          </cell>
        </row>
        <row r="606">
          <cell r="C606">
            <v>7001210054</v>
          </cell>
          <cell r="D606" t="str">
            <v>Montagem de junta flangeada de tubos e conexões de ferro fundido ( contendo 02 flanges a unidade ) - DN - 1.200mm.</v>
          </cell>
          <cell r="E606" t="str">
            <v>UD</v>
          </cell>
          <cell r="F606">
            <v>0</v>
          </cell>
          <cell r="G606">
            <v>455.44</v>
          </cell>
          <cell r="H606">
            <v>0</v>
          </cell>
          <cell r="I606">
            <v>0</v>
          </cell>
          <cell r="J606">
            <v>0</v>
          </cell>
          <cell r="K606">
            <v>455.44</v>
          </cell>
          <cell r="L606">
            <v>455.44</v>
          </cell>
          <cell r="M606">
            <v>592.07000000000005</v>
          </cell>
        </row>
        <row r="607">
          <cell r="K607">
            <v>0</v>
          </cell>
        </row>
        <row r="608">
          <cell r="D608" t="str">
            <v>ASSENTAMENTO DE TUBULAÇÃO EM PVC OU PRFV OU RPVC OU CPRFV</v>
          </cell>
          <cell r="K608">
            <v>0</v>
          </cell>
        </row>
        <row r="609">
          <cell r="C609">
            <v>7001220185</v>
          </cell>
          <cell r="D609" t="str">
            <v>Assentamento de tubulação ponta e bolsa em PVC ou PRFV ou RPVC ou CPRFV com conexões e peças especiais - DN -  50 mm, inclusive carga, transporte e descarga.</v>
          </cell>
          <cell r="E609" t="str">
            <v>M</v>
          </cell>
          <cell r="F609">
            <v>0.12</v>
          </cell>
          <cell r="G609">
            <v>0.8</v>
          </cell>
          <cell r="K609">
            <v>0.92</v>
          </cell>
          <cell r="L609">
            <v>0.92</v>
          </cell>
          <cell r="M609">
            <v>1.2</v>
          </cell>
        </row>
        <row r="610">
          <cell r="C610">
            <v>7001220186</v>
          </cell>
          <cell r="D610" t="str">
            <v>Assentamento de tubulação ponta e bolsa em PVC ou PRFV ou RPVC ou CPRFV com conexões e peças especiais  - DN -  75 mm, inclusive carga, transporte e descarga.</v>
          </cell>
          <cell r="E610" t="str">
            <v>M</v>
          </cell>
          <cell r="F610">
            <v>0.32</v>
          </cell>
          <cell r="G610">
            <v>0.87</v>
          </cell>
          <cell r="K610">
            <v>1.19</v>
          </cell>
          <cell r="L610">
            <v>1.19</v>
          </cell>
          <cell r="M610">
            <v>1.55</v>
          </cell>
        </row>
        <row r="611">
          <cell r="C611">
            <v>7001220187</v>
          </cell>
          <cell r="D611" t="str">
            <v>Assentamento de tubulação ponta e bolsa em PVC ou PRFV ou RPVC ou CPRFV com conexões e peças especiais -  DN -  100 mm, inclusive carga, transporte e descarga.</v>
          </cell>
          <cell r="E611" t="str">
            <v>M</v>
          </cell>
          <cell r="F611">
            <v>0.36</v>
          </cell>
          <cell r="G611">
            <v>1.25</v>
          </cell>
          <cell r="K611">
            <v>1.61</v>
          </cell>
          <cell r="L611">
            <v>1.61</v>
          </cell>
          <cell r="M611">
            <v>2.09</v>
          </cell>
        </row>
        <row r="612">
          <cell r="C612">
            <v>7001220188</v>
          </cell>
          <cell r="D612" t="str">
            <v>Assentamento de tubulação ponta e bolsa em PVC ou PRFV ou RPVC ou CPRFV com conexões e peças especiais  - DN -  150 mm, inclusive carga, transporte e descarga.</v>
          </cell>
          <cell r="E612" t="str">
            <v>M</v>
          </cell>
          <cell r="F612">
            <v>0.54</v>
          </cell>
          <cell r="G612">
            <v>1.33</v>
          </cell>
          <cell r="K612">
            <v>1.87</v>
          </cell>
          <cell r="L612">
            <v>1.87</v>
          </cell>
          <cell r="M612">
            <v>2.4300000000000002</v>
          </cell>
        </row>
        <row r="613">
          <cell r="C613">
            <v>7001220189</v>
          </cell>
          <cell r="D613" t="str">
            <v>Assentamento de tubulação ponta e bolsa em PVC ou PRFV ou RPVC ou CPRFV com conexões e peças especiais  - DN -  200 mm, inclusive carga, transporte e descarga.</v>
          </cell>
          <cell r="E613" t="str">
            <v>M</v>
          </cell>
          <cell r="F613">
            <v>0.72</v>
          </cell>
          <cell r="G613">
            <v>2.4900000000000002</v>
          </cell>
          <cell r="K613">
            <v>3.21</v>
          </cell>
          <cell r="L613">
            <v>3.21</v>
          </cell>
          <cell r="M613">
            <v>4.17</v>
          </cell>
        </row>
        <row r="614">
          <cell r="C614">
            <v>7001220190</v>
          </cell>
          <cell r="D614" t="str">
            <v>Assentamento de tubulação ponta e bolsa em PVC ou PRFV ou RPVC ou CPRFV com conexões e peças especiais  - DN -  250 mm, inclusive carga, transporte e descarga.</v>
          </cell>
          <cell r="E614" t="str">
            <v>M</v>
          </cell>
          <cell r="F614">
            <v>0.9</v>
          </cell>
          <cell r="G614">
            <v>2.63</v>
          </cell>
          <cell r="K614">
            <v>3.53</v>
          </cell>
          <cell r="L614">
            <v>3.53</v>
          </cell>
          <cell r="M614">
            <v>4.59</v>
          </cell>
        </row>
        <row r="615">
          <cell r="C615">
            <v>7001220191</v>
          </cell>
          <cell r="D615" t="str">
            <v>Assentamento de tubulação ponta e bolsa em PVC ou PRFV ou RPVC ou CPRFV com conexões e peças especiais  - DN -  300 mm, inclusive carga, transporte e descarga.</v>
          </cell>
          <cell r="E615" t="str">
            <v>M</v>
          </cell>
          <cell r="F615">
            <v>2.2000000000000002</v>
          </cell>
          <cell r="G615">
            <v>1.51</v>
          </cell>
          <cell r="K615">
            <v>3.71</v>
          </cell>
          <cell r="L615">
            <v>3.71</v>
          </cell>
          <cell r="M615">
            <v>4.82</v>
          </cell>
        </row>
        <row r="616">
          <cell r="C616">
            <v>7001220193</v>
          </cell>
          <cell r="D616" t="str">
            <v>Assentamento de tubulação ponta e bolsa em PVC ou PRFV ou RPVC ou CPRFV com conexões e peças especiais  - DN -  400 mm, inclusive carga, transporte e descarga.</v>
          </cell>
          <cell r="E616" t="str">
            <v>M</v>
          </cell>
          <cell r="F616">
            <v>2.8</v>
          </cell>
          <cell r="G616">
            <v>1.71</v>
          </cell>
          <cell r="K616">
            <v>4.51</v>
          </cell>
          <cell r="L616">
            <v>4.51</v>
          </cell>
          <cell r="M616">
            <v>5.86</v>
          </cell>
        </row>
        <row r="617">
          <cell r="C617">
            <v>7001220194</v>
          </cell>
          <cell r="D617" t="str">
            <v>Assentamento de tubulação ponta e bolsa em PVC ou PRFV ou RPVC ou CPRFV com conexões e peças especiais  - DN -  500 mm, inclusive carga, transporte e descarga.</v>
          </cell>
          <cell r="E617" t="str">
            <v>M</v>
          </cell>
          <cell r="F617">
            <v>3.32</v>
          </cell>
          <cell r="G617">
            <v>1.96</v>
          </cell>
          <cell r="K617">
            <v>5.28</v>
          </cell>
          <cell r="L617">
            <v>5.28</v>
          </cell>
          <cell r="M617">
            <v>6.86</v>
          </cell>
        </row>
        <row r="618">
          <cell r="C618">
            <v>7001220192</v>
          </cell>
          <cell r="D618" t="str">
            <v>Assentamento de tubulação ponta e bolsa em PVC ou PRFV ou RPVC ou CPRFV com conexões e peças especiais  - DN -  350 mm, inclusive carga, transporte e descarga.</v>
          </cell>
          <cell r="E618" t="str">
            <v>M</v>
          </cell>
          <cell r="F618">
            <v>2.44</v>
          </cell>
          <cell r="G618">
            <v>1.59</v>
          </cell>
          <cell r="K618">
            <v>4.03</v>
          </cell>
          <cell r="L618">
            <v>4.03</v>
          </cell>
          <cell r="M618">
            <v>5.24</v>
          </cell>
        </row>
        <row r="619">
          <cell r="K619">
            <v>0</v>
          </cell>
        </row>
        <row r="620">
          <cell r="D620" t="str">
            <v>INTERLIGAÇÃO SEM CORTE DO TUBO EXISTENTE EM PVC</v>
          </cell>
          <cell r="K620">
            <v>0</v>
          </cell>
        </row>
        <row r="621">
          <cell r="C621">
            <v>7001220010</v>
          </cell>
          <cell r="D621" t="str">
            <v>Interligação sem corte do tubo existente em PVC DN até 100 mm.</v>
          </cell>
          <cell r="E621" t="str">
            <v>UD</v>
          </cell>
          <cell r="F621">
            <v>0</v>
          </cell>
          <cell r="G621">
            <v>274.93</v>
          </cell>
          <cell r="H621">
            <v>0</v>
          </cell>
          <cell r="I621">
            <v>0</v>
          </cell>
          <cell r="J621">
            <v>0</v>
          </cell>
          <cell r="K621">
            <v>274.93</v>
          </cell>
          <cell r="L621">
            <v>274.93</v>
          </cell>
          <cell r="M621">
            <v>357.41</v>
          </cell>
        </row>
        <row r="622">
          <cell r="C622">
            <v>7001220011</v>
          </cell>
          <cell r="D622" t="str">
            <v>Interligação sem corte do tubo existente em PVC DN - 150 mm ou 200 mm.</v>
          </cell>
          <cell r="E622" t="str">
            <v>UD</v>
          </cell>
          <cell r="F622">
            <v>0</v>
          </cell>
          <cell r="G622">
            <v>326.49</v>
          </cell>
          <cell r="H622">
            <v>0</v>
          </cell>
          <cell r="I622">
            <v>0</v>
          </cell>
          <cell r="J622">
            <v>0</v>
          </cell>
          <cell r="K622">
            <v>326.49</v>
          </cell>
          <cell r="L622">
            <v>326.49</v>
          </cell>
          <cell r="M622">
            <v>424.44</v>
          </cell>
        </row>
        <row r="623">
          <cell r="C623">
            <v>7001220012</v>
          </cell>
          <cell r="D623" t="str">
            <v>Interligação sem corte do tubo existente em PVC DN - 250 mm ou 300 mm.</v>
          </cell>
          <cell r="E623" t="str">
            <v>UD</v>
          </cell>
          <cell r="F623">
            <v>0</v>
          </cell>
          <cell r="G623">
            <v>408.96</v>
          </cell>
          <cell r="H623">
            <v>0</v>
          </cell>
          <cell r="I623">
            <v>0</v>
          </cell>
          <cell r="J623">
            <v>0</v>
          </cell>
          <cell r="K623">
            <v>408.96</v>
          </cell>
          <cell r="L623">
            <v>408.96</v>
          </cell>
          <cell r="M623">
            <v>531.65</v>
          </cell>
        </row>
        <row r="624">
          <cell r="K624">
            <v>0</v>
          </cell>
        </row>
        <row r="625">
          <cell r="D625" t="str">
            <v>INTERLIGAÇÃO COM CORTE DO TUBO EXISTENTE EM PVC</v>
          </cell>
          <cell r="K625">
            <v>0</v>
          </cell>
        </row>
        <row r="626">
          <cell r="C626">
            <v>7001220013</v>
          </cell>
          <cell r="D626" t="str">
            <v>Interligação com corte do tubo existente em PVC DN até 100 mm.</v>
          </cell>
          <cell r="E626" t="str">
            <v>UD</v>
          </cell>
          <cell r="F626">
            <v>0</v>
          </cell>
          <cell r="G626">
            <v>353.98</v>
          </cell>
          <cell r="H626">
            <v>0</v>
          </cell>
          <cell r="I626">
            <v>0</v>
          </cell>
          <cell r="J626">
            <v>0</v>
          </cell>
          <cell r="K626">
            <v>353.98</v>
          </cell>
          <cell r="L626">
            <v>353.98</v>
          </cell>
          <cell r="M626">
            <v>460.17</v>
          </cell>
        </row>
        <row r="627">
          <cell r="C627">
            <v>7001220014</v>
          </cell>
          <cell r="D627" t="str">
            <v>Interligação com corte do tubo existente em PVC DN - 150 mm.</v>
          </cell>
          <cell r="E627" t="str">
            <v>UD</v>
          </cell>
          <cell r="F627">
            <v>0</v>
          </cell>
          <cell r="G627">
            <v>422.71</v>
          </cell>
          <cell r="H627">
            <v>0</v>
          </cell>
          <cell r="I627">
            <v>0</v>
          </cell>
          <cell r="J627">
            <v>0</v>
          </cell>
          <cell r="K627">
            <v>422.71</v>
          </cell>
          <cell r="L627">
            <v>422.71</v>
          </cell>
          <cell r="M627">
            <v>549.52</v>
          </cell>
        </row>
        <row r="628">
          <cell r="C628">
            <v>7001220015</v>
          </cell>
          <cell r="D628" t="str">
            <v>Interligação com corte do tubo existente em PVC DN - 200 mm.</v>
          </cell>
          <cell r="E628" t="str">
            <v>UD</v>
          </cell>
          <cell r="F628">
            <v>0</v>
          </cell>
          <cell r="G628">
            <v>508.62</v>
          </cell>
          <cell r="H628">
            <v>0</v>
          </cell>
          <cell r="I628">
            <v>0</v>
          </cell>
          <cell r="J628">
            <v>0</v>
          </cell>
          <cell r="K628">
            <v>508.62</v>
          </cell>
          <cell r="L628">
            <v>508.62</v>
          </cell>
          <cell r="M628">
            <v>661.21</v>
          </cell>
        </row>
        <row r="629">
          <cell r="C629">
            <v>7001220016</v>
          </cell>
          <cell r="D629" t="str">
            <v>Interligação com corte do tubo existente em PVC DN - 250 mm ou 300 mm.</v>
          </cell>
          <cell r="E629" t="str">
            <v>UD</v>
          </cell>
          <cell r="F629">
            <v>0</v>
          </cell>
          <cell r="G629">
            <v>663.27</v>
          </cell>
          <cell r="H629">
            <v>0</v>
          </cell>
          <cell r="I629">
            <v>0</v>
          </cell>
          <cell r="J629">
            <v>0</v>
          </cell>
          <cell r="K629">
            <v>663.27</v>
          </cell>
          <cell r="L629">
            <v>663.27</v>
          </cell>
          <cell r="M629">
            <v>862.25</v>
          </cell>
        </row>
        <row r="630">
          <cell r="K630">
            <v>0</v>
          </cell>
        </row>
        <row r="631">
          <cell r="D631" t="str">
            <v>INSTALAÇÃO DE VÁLVULAS, REGISTROS OU HIDRANTES DE COLUNA</v>
          </cell>
          <cell r="K631">
            <v>0</v>
          </cell>
        </row>
        <row r="632">
          <cell r="C632">
            <v>7001230001</v>
          </cell>
          <cell r="D632" t="str">
            <v>Instalação de hidrante de coluna - DN -  100mm.</v>
          </cell>
          <cell r="E632" t="str">
            <v>UD</v>
          </cell>
          <cell r="F632">
            <v>0</v>
          </cell>
          <cell r="G632">
            <v>312.73</v>
          </cell>
          <cell r="H632">
            <v>0</v>
          </cell>
          <cell r="I632">
            <v>0</v>
          </cell>
          <cell r="J632">
            <v>0</v>
          </cell>
          <cell r="K632">
            <v>312.73</v>
          </cell>
          <cell r="L632">
            <v>312.73</v>
          </cell>
          <cell r="M632">
            <v>406.55</v>
          </cell>
        </row>
        <row r="633">
          <cell r="C633">
            <v>7001230002</v>
          </cell>
          <cell r="D633" t="str">
            <v>Instalação de registro ou válvulas borboletas - DN -  400mm.</v>
          </cell>
          <cell r="E633" t="str">
            <v>UD</v>
          </cell>
          <cell r="F633">
            <v>0</v>
          </cell>
          <cell r="G633">
            <v>134.84</v>
          </cell>
          <cell r="H633">
            <v>0</v>
          </cell>
          <cell r="I633">
            <v>0</v>
          </cell>
          <cell r="J633">
            <v>0</v>
          </cell>
          <cell r="K633">
            <v>134.84</v>
          </cell>
          <cell r="L633">
            <v>134.84</v>
          </cell>
          <cell r="M633">
            <v>175.29</v>
          </cell>
        </row>
        <row r="634">
          <cell r="C634">
            <v>7001230003</v>
          </cell>
          <cell r="D634" t="str">
            <v>Instalação de registro ou válvulas borboletas - DN -  500mm.</v>
          </cell>
          <cell r="E634" t="str">
            <v>UD</v>
          </cell>
          <cell r="F634">
            <v>0</v>
          </cell>
          <cell r="G634">
            <v>161.83000000000001</v>
          </cell>
          <cell r="H634">
            <v>0</v>
          </cell>
          <cell r="I634">
            <v>0</v>
          </cell>
          <cell r="J634">
            <v>0</v>
          </cell>
          <cell r="K634">
            <v>161.83000000000001</v>
          </cell>
          <cell r="L634">
            <v>161.83000000000001</v>
          </cell>
          <cell r="M634">
            <v>210.38</v>
          </cell>
        </row>
        <row r="635">
          <cell r="C635">
            <v>7001230004</v>
          </cell>
          <cell r="D635" t="str">
            <v>Instalação de registro ou válvulas borboletas - DN -  600mm.</v>
          </cell>
          <cell r="E635" t="str">
            <v>UD</v>
          </cell>
          <cell r="F635">
            <v>0</v>
          </cell>
          <cell r="G635">
            <v>202.4</v>
          </cell>
          <cell r="H635">
            <v>0</v>
          </cell>
          <cell r="I635">
            <v>0</v>
          </cell>
          <cell r="J635">
            <v>0</v>
          </cell>
          <cell r="K635">
            <v>202.4</v>
          </cell>
          <cell r="L635">
            <v>202.4</v>
          </cell>
          <cell r="M635">
            <v>263.12</v>
          </cell>
        </row>
        <row r="636">
          <cell r="C636">
            <v>7001230005</v>
          </cell>
          <cell r="D636" t="str">
            <v>Instalação de registro ou válvulas borboleta - DN -  700mm.</v>
          </cell>
          <cell r="E636" t="str">
            <v>UD</v>
          </cell>
          <cell r="F636">
            <v>0</v>
          </cell>
          <cell r="G636">
            <v>252.28</v>
          </cell>
          <cell r="H636">
            <v>0</v>
          </cell>
          <cell r="I636">
            <v>0</v>
          </cell>
          <cell r="J636">
            <v>0</v>
          </cell>
          <cell r="K636">
            <v>252.28</v>
          </cell>
          <cell r="L636">
            <v>252.28</v>
          </cell>
          <cell r="M636">
            <v>327.96</v>
          </cell>
        </row>
        <row r="637">
          <cell r="C637">
            <v>7001230006</v>
          </cell>
          <cell r="D637" t="str">
            <v>Instalação de registro ou válvulas borboleta - DN  800mm.</v>
          </cell>
          <cell r="E637" t="str">
            <v>UD</v>
          </cell>
          <cell r="F637">
            <v>0</v>
          </cell>
          <cell r="G637">
            <v>315.83</v>
          </cell>
          <cell r="H637">
            <v>0</v>
          </cell>
          <cell r="I637">
            <v>0</v>
          </cell>
          <cell r="J637">
            <v>0</v>
          </cell>
          <cell r="K637">
            <v>315.83</v>
          </cell>
          <cell r="L637">
            <v>315.83</v>
          </cell>
          <cell r="M637">
            <v>410.58</v>
          </cell>
        </row>
        <row r="638">
          <cell r="K638">
            <v>0</v>
          </cell>
        </row>
        <row r="639">
          <cell r="D639" t="str">
            <v>ASSENTAMENTO DE MANILHAS</v>
          </cell>
          <cell r="K639">
            <v>0</v>
          </cell>
        </row>
        <row r="640">
          <cell r="C640">
            <v>7001240001</v>
          </cell>
          <cell r="D640" t="str">
            <v>Assentamento de manilha cerâmica - DN -  100 mm.</v>
          </cell>
          <cell r="E640" t="str">
            <v>M</v>
          </cell>
          <cell r="F640">
            <v>0</v>
          </cell>
          <cell r="G640">
            <v>11.31</v>
          </cell>
          <cell r="H640">
            <v>0.48</v>
          </cell>
          <cell r="I640">
            <v>0</v>
          </cell>
          <cell r="J640">
            <v>0</v>
          </cell>
          <cell r="K640">
            <v>11.79</v>
          </cell>
          <cell r="L640">
            <v>11.79</v>
          </cell>
          <cell r="M640">
            <v>15.33</v>
          </cell>
        </row>
        <row r="641">
          <cell r="C641">
            <v>7001240002</v>
          </cell>
          <cell r="D641" t="str">
            <v>Assentamento de manilha cerâmica - DN -  150 mm.</v>
          </cell>
          <cell r="E641" t="str">
            <v>M</v>
          </cell>
          <cell r="F641">
            <v>0</v>
          </cell>
          <cell r="G641">
            <v>14.76</v>
          </cell>
          <cell r="H641">
            <v>0.67</v>
          </cell>
          <cell r="I641">
            <v>0</v>
          </cell>
          <cell r="J641">
            <v>0</v>
          </cell>
          <cell r="K641">
            <v>15.43</v>
          </cell>
          <cell r="L641">
            <v>15.43</v>
          </cell>
          <cell r="M641">
            <v>20.059999999999999</v>
          </cell>
        </row>
        <row r="642">
          <cell r="C642">
            <v>7001240003</v>
          </cell>
          <cell r="D642" t="str">
            <v>Assentamento de manilha cerâmica - DN -  200 mm.</v>
          </cell>
          <cell r="E642" t="str">
            <v>M</v>
          </cell>
          <cell r="F642">
            <v>0</v>
          </cell>
          <cell r="G642">
            <v>17.02</v>
          </cell>
          <cell r="H642">
            <v>0.83</v>
          </cell>
          <cell r="I642">
            <v>0</v>
          </cell>
          <cell r="J642">
            <v>0</v>
          </cell>
          <cell r="K642">
            <v>17.850000000000001</v>
          </cell>
          <cell r="L642">
            <v>17.850000000000001</v>
          </cell>
          <cell r="M642">
            <v>23.21</v>
          </cell>
        </row>
        <row r="643">
          <cell r="C643">
            <v>7001240004</v>
          </cell>
          <cell r="D643" t="str">
            <v>Assentamento de manilha cerâmica - DN -  250 mm.</v>
          </cell>
          <cell r="E643" t="str">
            <v>M</v>
          </cell>
          <cell r="F643">
            <v>0</v>
          </cell>
          <cell r="G643">
            <v>18.989999999999998</v>
          </cell>
          <cell r="H643">
            <v>1.03</v>
          </cell>
          <cell r="I643">
            <v>0</v>
          </cell>
          <cell r="J643">
            <v>0</v>
          </cell>
          <cell r="K643">
            <v>20.02</v>
          </cell>
          <cell r="L643">
            <v>20.02</v>
          </cell>
          <cell r="M643">
            <v>26.03</v>
          </cell>
        </row>
        <row r="644">
          <cell r="C644">
            <v>7001240005</v>
          </cell>
          <cell r="D644" t="str">
            <v>Assentamento de manilha cerâmica - DN -  300 mm.</v>
          </cell>
          <cell r="E644" t="str">
            <v>M</v>
          </cell>
          <cell r="F644">
            <v>0</v>
          </cell>
          <cell r="G644">
            <v>22.22</v>
          </cell>
          <cell r="H644">
            <v>1.26</v>
          </cell>
          <cell r="I644">
            <v>0</v>
          </cell>
          <cell r="J644">
            <v>0</v>
          </cell>
          <cell r="K644">
            <v>23.48</v>
          </cell>
          <cell r="L644">
            <v>23.48</v>
          </cell>
          <cell r="M644">
            <v>30.52</v>
          </cell>
        </row>
        <row r="645">
          <cell r="C645">
            <v>7001240006</v>
          </cell>
          <cell r="D645" t="str">
            <v>Assentamento de manilha cerâmica - DN -  350 mm.</v>
          </cell>
          <cell r="E645" t="str">
            <v>M</v>
          </cell>
          <cell r="F645">
            <v>0</v>
          </cell>
          <cell r="G645">
            <v>24.52</v>
          </cell>
          <cell r="H645">
            <v>1.38</v>
          </cell>
          <cell r="I645">
            <v>0</v>
          </cell>
          <cell r="J645">
            <v>0</v>
          </cell>
          <cell r="K645">
            <v>25.9</v>
          </cell>
          <cell r="L645">
            <v>25.9</v>
          </cell>
          <cell r="M645">
            <v>33.67</v>
          </cell>
        </row>
        <row r="646">
          <cell r="C646">
            <v>7001240007</v>
          </cell>
          <cell r="D646" t="str">
            <v>Assentamento de manilha cerâmica - DN -  400 mm.</v>
          </cell>
          <cell r="E646" t="str">
            <v>M</v>
          </cell>
          <cell r="F646">
            <v>0</v>
          </cell>
          <cell r="G646">
            <v>28.1</v>
          </cell>
          <cell r="H646">
            <v>1.67</v>
          </cell>
          <cell r="I646">
            <v>0</v>
          </cell>
          <cell r="J646">
            <v>0</v>
          </cell>
          <cell r="K646">
            <v>29.77</v>
          </cell>
          <cell r="L646">
            <v>29.77</v>
          </cell>
          <cell r="M646">
            <v>38.700000000000003</v>
          </cell>
        </row>
        <row r="647">
          <cell r="K647">
            <v>0</v>
          </cell>
        </row>
        <row r="648">
          <cell r="D648" t="str">
            <v>TAMPONAMENTO DE REDE DE ESGOTO</v>
          </cell>
          <cell r="K648">
            <v>0</v>
          </cell>
        </row>
        <row r="649">
          <cell r="C649">
            <v>7001240008</v>
          </cell>
          <cell r="D649" t="str">
            <v>Tamponamento de rede de esgoto - DN -  150 mm.</v>
          </cell>
          <cell r="E649" t="str">
            <v>UD</v>
          </cell>
          <cell r="F649">
            <v>0</v>
          </cell>
          <cell r="G649">
            <v>45.01</v>
          </cell>
          <cell r="H649">
            <v>0.79</v>
          </cell>
          <cell r="I649">
            <v>0</v>
          </cell>
          <cell r="J649">
            <v>0</v>
          </cell>
          <cell r="K649">
            <v>45.8</v>
          </cell>
          <cell r="L649">
            <v>45.8</v>
          </cell>
          <cell r="M649">
            <v>59.54</v>
          </cell>
        </row>
        <row r="650">
          <cell r="C650">
            <v>7001240009</v>
          </cell>
          <cell r="D650" t="str">
            <v>Tamponamento de rede de esgoto - DN -  200 mm.</v>
          </cell>
          <cell r="E650" t="str">
            <v>UD</v>
          </cell>
          <cell r="F650">
            <v>0</v>
          </cell>
          <cell r="G650">
            <v>53.11</v>
          </cell>
          <cell r="H650">
            <v>1.05</v>
          </cell>
          <cell r="I650">
            <v>0</v>
          </cell>
          <cell r="J650">
            <v>0</v>
          </cell>
          <cell r="K650">
            <v>54.16</v>
          </cell>
          <cell r="L650">
            <v>54.16</v>
          </cell>
          <cell r="M650">
            <v>70.41</v>
          </cell>
        </row>
        <row r="651">
          <cell r="C651">
            <v>7001240010</v>
          </cell>
          <cell r="D651" t="str">
            <v>Tamponamento de rede de esgoto - DN -  250 mm.</v>
          </cell>
          <cell r="E651" t="str">
            <v>UD</v>
          </cell>
          <cell r="F651">
            <v>0</v>
          </cell>
          <cell r="G651">
            <v>59.86</v>
          </cell>
          <cell r="H651">
            <v>1.41</v>
          </cell>
          <cell r="I651">
            <v>0</v>
          </cell>
          <cell r="J651">
            <v>0</v>
          </cell>
          <cell r="K651">
            <v>61.27</v>
          </cell>
          <cell r="L651">
            <v>61.27</v>
          </cell>
          <cell r="M651">
            <v>79.650000000000006</v>
          </cell>
        </row>
        <row r="652">
          <cell r="C652">
            <v>7001240011</v>
          </cell>
          <cell r="D652" t="str">
            <v>Tamponamento de rede de esgoto - DN -  300 mm.</v>
          </cell>
          <cell r="E652" t="str">
            <v>UD</v>
          </cell>
          <cell r="F652">
            <v>0</v>
          </cell>
          <cell r="G652">
            <v>62.28</v>
          </cell>
          <cell r="H652">
            <v>1.73</v>
          </cell>
          <cell r="I652">
            <v>0</v>
          </cell>
          <cell r="J652">
            <v>0</v>
          </cell>
          <cell r="K652">
            <v>64.010000000000005</v>
          </cell>
          <cell r="L652">
            <v>64.010000000000005</v>
          </cell>
          <cell r="M652">
            <v>83.21</v>
          </cell>
        </row>
        <row r="653">
          <cell r="C653">
            <v>7001240012</v>
          </cell>
          <cell r="D653" t="str">
            <v>Tamponamento de rede de esgoto - DN -  400 mm.</v>
          </cell>
          <cell r="E653" t="str">
            <v>UD</v>
          </cell>
          <cell r="F653">
            <v>0</v>
          </cell>
          <cell r="G653">
            <v>78.69</v>
          </cell>
          <cell r="H653">
            <v>2.38</v>
          </cell>
          <cell r="I653">
            <v>0</v>
          </cell>
          <cell r="J653">
            <v>0</v>
          </cell>
          <cell r="K653">
            <v>81.069999999999993</v>
          </cell>
          <cell r="L653">
            <v>81.069999999999993</v>
          </cell>
          <cell r="M653">
            <v>105.39</v>
          </cell>
        </row>
        <row r="654">
          <cell r="K654">
            <v>0</v>
          </cell>
        </row>
        <row r="655">
          <cell r="D655" t="str">
            <v>LIGAÇÃO AO POÇO DE VISITA EXISTENTE</v>
          </cell>
          <cell r="K655">
            <v>0</v>
          </cell>
        </row>
        <row r="656">
          <cell r="C656">
            <v>7001240013</v>
          </cell>
          <cell r="D656" t="str">
            <v>Ligação ao poço de visita existente.</v>
          </cell>
          <cell r="E656" t="str">
            <v>UD</v>
          </cell>
          <cell r="F656">
            <v>0</v>
          </cell>
          <cell r="G656">
            <v>62.35</v>
          </cell>
          <cell r="H656">
            <v>1.87</v>
          </cell>
          <cell r="I656">
            <v>0</v>
          </cell>
          <cell r="J656">
            <v>0</v>
          </cell>
          <cell r="K656">
            <v>64.22</v>
          </cell>
          <cell r="L656">
            <v>64.22</v>
          </cell>
          <cell r="M656">
            <v>83.49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D659" t="str">
            <v>CAIXAS</v>
          </cell>
          <cell r="K659">
            <v>0</v>
          </cell>
        </row>
        <row r="660">
          <cell r="K660">
            <v>0</v>
          </cell>
        </row>
        <row r="661">
          <cell r="D661" t="str">
            <v>CAIXAS PARA REGISTROS COM FLANGES</v>
          </cell>
          <cell r="K661">
            <v>0</v>
          </cell>
        </row>
        <row r="662">
          <cell r="C662">
            <v>7001250240</v>
          </cell>
          <cell r="D662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2" t="str">
            <v>UD</v>
          </cell>
          <cell r="F662">
            <v>0.192</v>
          </cell>
          <cell r="G662">
            <v>506.58820000000009</v>
          </cell>
          <cell r="H662">
            <v>166.41320000000002</v>
          </cell>
          <cell r="I662">
            <v>0</v>
          </cell>
          <cell r="K662">
            <v>673.19340000000011</v>
          </cell>
          <cell r="L662">
            <v>673.19</v>
          </cell>
          <cell r="M662">
            <v>875.15</v>
          </cell>
        </row>
        <row r="663">
          <cell r="C663">
            <v>7001250241</v>
          </cell>
          <cell r="D663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3" t="str">
            <v>UD</v>
          </cell>
          <cell r="F663">
            <v>0.27579999999999993</v>
          </cell>
          <cell r="G663">
            <v>640.76039999999989</v>
          </cell>
          <cell r="H663">
            <v>224.1653</v>
          </cell>
          <cell r="I663">
            <v>0</v>
          </cell>
          <cell r="K663">
            <v>865.2014999999999</v>
          </cell>
          <cell r="L663">
            <v>865.21</v>
          </cell>
          <cell r="M663">
            <v>1124.76</v>
          </cell>
        </row>
        <row r="664">
          <cell r="C664">
            <v>7001250242</v>
          </cell>
          <cell r="D664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4" t="str">
            <v>UD</v>
          </cell>
          <cell r="F664">
            <v>0.28799999999999998</v>
          </cell>
          <cell r="G664">
            <v>764.59090000000015</v>
          </cell>
          <cell r="H664">
            <v>256.38540000000006</v>
          </cell>
          <cell r="I664">
            <v>0</v>
          </cell>
          <cell r="K664">
            <v>1021.2643000000003</v>
          </cell>
          <cell r="L664">
            <v>1021.27</v>
          </cell>
          <cell r="M664">
            <v>1327.64</v>
          </cell>
        </row>
        <row r="665">
          <cell r="C665">
            <v>7001250243</v>
          </cell>
          <cell r="D665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5" t="str">
            <v>UD</v>
          </cell>
          <cell r="F665">
            <v>0.3962</v>
          </cell>
          <cell r="G665">
            <v>970.93240000000014</v>
          </cell>
          <cell r="H665">
            <v>347.34809999999999</v>
          </cell>
          <cell r="I665">
            <v>0</v>
          </cell>
          <cell r="K665">
            <v>1318.6767000000002</v>
          </cell>
          <cell r="L665">
            <v>1318.68</v>
          </cell>
          <cell r="M665">
            <v>1714.28</v>
          </cell>
        </row>
        <row r="666">
          <cell r="C666">
            <v>7001250244</v>
          </cell>
          <cell r="D666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6" t="str">
            <v>UD</v>
          </cell>
          <cell r="F666">
            <v>0.3962</v>
          </cell>
          <cell r="G666">
            <v>1188.3254999999999</v>
          </cell>
          <cell r="H666">
            <v>386.80090000000007</v>
          </cell>
          <cell r="I666">
            <v>0</v>
          </cell>
          <cell r="K666">
            <v>1575.5225999999998</v>
          </cell>
          <cell r="L666">
            <v>1575.53</v>
          </cell>
          <cell r="M666">
            <v>2048.1799999999998</v>
          </cell>
        </row>
        <row r="667">
          <cell r="K667">
            <v>0</v>
          </cell>
        </row>
        <row r="668">
          <cell r="D668" t="str">
            <v>CAIXAS PARA REGISTROS JUNTA ELÁSTICA</v>
          </cell>
          <cell r="K668">
            <v>0</v>
          </cell>
        </row>
        <row r="669">
          <cell r="C669">
            <v>7001250245</v>
          </cell>
          <cell r="D669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69" t="str">
            <v>UD</v>
          </cell>
          <cell r="F669">
            <v>0.27579999999999993</v>
          </cell>
          <cell r="G669">
            <v>596.90319999999997</v>
          </cell>
          <cell r="H669">
            <v>216.46610000000001</v>
          </cell>
          <cell r="I669">
            <v>0</v>
          </cell>
          <cell r="K669">
            <v>813.64509999999996</v>
          </cell>
          <cell r="L669">
            <v>813.65</v>
          </cell>
          <cell r="M669">
            <v>1057.74</v>
          </cell>
        </row>
        <row r="670">
          <cell r="C670">
            <v>7001250246</v>
          </cell>
          <cell r="D670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0" t="str">
            <v>UD</v>
          </cell>
          <cell r="F670">
            <v>0.33600000000000002</v>
          </cell>
          <cell r="G670">
            <v>723.42449999999997</v>
          </cell>
          <cell r="H670">
            <v>270.96190000000001</v>
          </cell>
          <cell r="I670">
            <v>0</v>
          </cell>
          <cell r="K670">
            <v>994.72239999999999</v>
          </cell>
          <cell r="L670">
            <v>994.72</v>
          </cell>
          <cell r="M670">
            <v>1293.1400000000001</v>
          </cell>
        </row>
        <row r="671">
          <cell r="C671">
            <v>7001250247</v>
          </cell>
          <cell r="D671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1" t="str">
            <v>UD</v>
          </cell>
          <cell r="F671">
            <v>0.41979999999999995</v>
          </cell>
          <cell r="G671">
            <v>932.74120000000005</v>
          </cell>
          <cell r="H671">
            <v>342.47240000000005</v>
          </cell>
          <cell r="I671">
            <v>0</v>
          </cell>
          <cell r="K671">
            <v>1275.6334000000002</v>
          </cell>
          <cell r="L671">
            <v>1275.6300000000001</v>
          </cell>
          <cell r="M671">
            <v>1658.32</v>
          </cell>
        </row>
        <row r="672">
          <cell r="C672">
            <v>7001250248</v>
          </cell>
          <cell r="D672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2" t="str">
            <v>UD</v>
          </cell>
          <cell r="F672">
            <v>0.48</v>
          </cell>
          <cell r="G672">
            <v>1171.1134999999999</v>
          </cell>
          <cell r="H672">
            <v>417.12740000000002</v>
          </cell>
          <cell r="I672">
            <v>0</v>
          </cell>
          <cell r="K672">
            <v>1588.7209</v>
          </cell>
          <cell r="L672">
            <v>1588.72</v>
          </cell>
          <cell r="M672">
            <v>2065.34</v>
          </cell>
        </row>
        <row r="673">
          <cell r="C673">
            <v>7001250249</v>
          </cell>
          <cell r="D673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3" t="str">
            <v>UD</v>
          </cell>
          <cell r="F673">
            <v>0.57599999999999996</v>
          </cell>
          <cell r="G673">
            <v>1438.5068999999999</v>
          </cell>
          <cell r="H673">
            <v>509.3547999999999</v>
          </cell>
          <cell r="I673">
            <v>0</v>
          </cell>
          <cell r="K673">
            <v>1948.4376999999997</v>
          </cell>
          <cell r="L673">
            <v>1948.44</v>
          </cell>
          <cell r="M673">
            <v>2532.9699999999998</v>
          </cell>
        </row>
        <row r="674">
          <cell r="K674">
            <v>0</v>
          </cell>
        </row>
        <row r="675">
          <cell r="D675" t="str">
            <v>CAIXA COLETORA PARA REDE SECA DE ESGOTO</v>
          </cell>
          <cell r="K675">
            <v>0</v>
          </cell>
        </row>
        <row r="676">
          <cell r="C676">
            <v>7001250011</v>
          </cell>
          <cell r="D676" t="str">
            <v>Caixa coletora para rede seca de esgoto em alvenaria inclusive chapisco, massa, lastro de concreto simples ( FCK &gt;= 15 Mpa, controle "B" ) e tampa de concreto armado ( FCK &gt;= 20 Mpa, controle "B" ), com reaterro.</v>
          </cell>
          <cell r="E676" t="str">
            <v>UD</v>
          </cell>
          <cell r="F676">
            <v>0.47</v>
          </cell>
          <cell r="G676">
            <v>345.18699999999995</v>
          </cell>
          <cell r="H676">
            <v>246.23750000000001</v>
          </cell>
          <cell r="I676">
            <v>0</v>
          </cell>
          <cell r="K676">
            <v>591.89449999999999</v>
          </cell>
          <cell r="L676">
            <v>591.9</v>
          </cell>
          <cell r="M676">
            <v>769.46</v>
          </cell>
        </row>
        <row r="677">
          <cell r="C677">
            <v>7001250012</v>
          </cell>
          <cell r="D677" t="str">
            <v>Caixa coletora para rede de esgoto em alvenaria inclusive chapisco, massa, lastro de concreto simples ( FCK &gt;= 15 Mpa, controle "B" ) e tampa de concreto armado  ( FCK &gt;= 20 Mpa, controle "B" ), com reaterro.</v>
          </cell>
          <cell r="E677" t="str">
            <v>UD</v>
          </cell>
          <cell r="F677">
            <v>0.98699999999999999</v>
          </cell>
          <cell r="G677">
            <v>724.3175</v>
          </cell>
          <cell r="H677">
            <v>517.17999999999995</v>
          </cell>
          <cell r="I677">
            <v>0</v>
          </cell>
          <cell r="K677">
            <v>1242.4845</v>
          </cell>
          <cell r="L677">
            <v>1242.49</v>
          </cell>
          <cell r="M677">
            <v>1615.23</v>
          </cell>
        </row>
        <row r="678">
          <cell r="K678">
            <v>0</v>
          </cell>
        </row>
        <row r="679">
          <cell r="D679" t="str">
            <v>CAIXA DE PASSAGEM PARA ESGOTO</v>
          </cell>
          <cell r="K679">
            <v>0</v>
          </cell>
        </row>
        <row r="680">
          <cell r="C680">
            <v>7001250013</v>
          </cell>
          <cell r="D680" t="str">
            <v>Caixa de passagem para esgoto em anéis de concreto armado, lastro em concreto simples 1:3:5 e base em tijolo coroa com tampa de concreto armado  ( FCK &gt;= 20 Mpa, controle "B" ), DN - 0,40 m e profundidade de 0,65 m.</v>
          </cell>
          <cell r="E680" t="str">
            <v>UD</v>
          </cell>
          <cell r="F680">
            <v>9.5619999999999997E-2</v>
          </cell>
          <cell r="G680">
            <v>84.209057999999999</v>
          </cell>
          <cell r="H680">
            <v>17.003658000000001</v>
          </cell>
          <cell r="I680">
            <v>0</v>
          </cell>
          <cell r="K680">
            <v>101.308336</v>
          </cell>
          <cell r="L680">
            <v>101.31</v>
          </cell>
          <cell r="M680">
            <v>131.69999999999999</v>
          </cell>
        </row>
        <row r="681">
          <cell r="C681">
            <v>7001250014</v>
          </cell>
          <cell r="D681" t="str">
            <v>Caixa de passagem para esgoto em anéis de concreto armado, lastro em concreto simples 1:3:5 e base em tijolo coroa com tampa de concreto armado  ( FCK &gt;= 20 Mpa, controle "B" ), DN - 0,60 m e profundidade de 1,00 m.</v>
          </cell>
          <cell r="E681" t="str">
            <v>UD</v>
          </cell>
          <cell r="F681">
            <v>0.13423399999999999</v>
          </cell>
          <cell r="G681">
            <v>142.44082900000001</v>
          </cell>
          <cell r="H681">
            <v>25.440849</v>
          </cell>
          <cell r="I681">
            <v>0</v>
          </cell>
          <cell r="K681">
            <v>168.01591200000001</v>
          </cell>
          <cell r="L681">
            <v>168.01</v>
          </cell>
          <cell r="M681">
            <v>218.42</v>
          </cell>
        </row>
        <row r="682">
          <cell r="K682">
            <v>0</v>
          </cell>
        </row>
        <row r="683">
          <cell r="D683" t="str">
            <v>CAIXAS PARA VÁLVULAS BORBOLETAS</v>
          </cell>
          <cell r="K683">
            <v>0</v>
          </cell>
        </row>
        <row r="684">
          <cell r="C684">
            <v>7001250250</v>
          </cell>
          <cell r="D684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4" t="str">
            <v>UD</v>
          </cell>
          <cell r="F684">
            <v>0.28799999999999998</v>
          </cell>
          <cell r="G684">
            <v>487.5895999999999</v>
          </cell>
          <cell r="H684">
            <v>223.85739999999998</v>
          </cell>
          <cell r="I684">
            <v>0</v>
          </cell>
          <cell r="K684">
            <v>711.73500000000001</v>
          </cell>
          <cell r="L684">
            <v>711.74</v>
          </cell>
          <cell r="M684">
            <v>925.26</v>
          </cell>
        </row>
        <row r="685">
          <cell r="C685">
            <v>7001250251</v>
          </cell>
          <cell r="D685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5" t="str">
            <v>UD</v>
          </cell>
          <cell r="F685">
            <v>0.33600000000000002</v>
          </cell>
          <cell r="G685">
            <v>539.30630000000008</v>
          </cell>
          <cell r="H685">
            <v>255.77990000000003</v>
          </cell>
          <cell r="I685">
            <v>0</v>
          </cell>
          <cell r="K685">
            <v>795.42220000000009</v>
          </cell>
          <cell r="L685">
            <v>795.43</v>
          </cell>
          <cell r="M685">
            <v>1034.05</v>
          </cell>
        </row>
        <row r="686">
          <cell r="C686">
            <v>7001250252</v>
          </cell>
          <cell r="D686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6" t="str">
            <v>UD</v>
          </cell>
          <cell r="F686">
            <v>0.43199999999999994</v>
          </cell>
          <cell r="G686">
            <v>620.36869999999999</v>
          </cell>
          <cell r="H686">
            <v>314.86409999999995</v>
          </cell>
          <cell r="I686">
            <v>0</v>
          </cell>
          <cell r="K686">
            <v>935.66480000000001</v>
          </cell>
          <cell r="L686">
            <v>935.66</v>
          </cell>
          <cell r="M686">
            <v>1216.3599999999999</v>
          </cell>
        </row>
        <row r="687">
          <cell r="C687">
            <v>7001250253</v>
          </cell>
          <cell r="D687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7" t="str">
            <v>UD</v>
          </cell>
          <cell r="F687">
            <v>0.52800000000000002</v>
          </cell>
          <cell r="G687">
            <v>723.64890000000003</v>
          </cell>
          <cell r="H687">
            <v>378.70909999999998</v>
          </cell>
          <cell r="I687">
            <v>0</v>
          </cell>
          <cell r="K687">
            <v>1102.886</v>
          </cell>
          <cell r="L687">
            <v>1102.8900000000001</v>
          </cell>
          <cell r="M687">
            <v>1433.75</v>
          </cell>
        </row>
        <row r="688">
          <cell r="C688">
            <v>7001250254</v>
          </cell>
          <cell r="D688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8" t="str">
            <v>UD</v>
          </cell>
          <cell r="F688">
            <v>0.69599999999999995</v>
          </cell>
          <cell r="G688">
            <v>907.62444999999991</v>
          </cell>
          <cell r="H688">
            <v>489.91384999999997</v>
          </cell>
          <cell r="I688">
            <v>0</v>
          </cell>
          <cell r="K688">
            <v>1398.2342999999998</v>
          </cell>
          <cell r="L688">
            <v>1398.23</v>
          </cell>
          <cell r="M688">
            <v>1817.7</v>
          </cell>
        </row>
        <row r="689">
          <cell r="C689">
            <v>7001250255</v>
          </cell>
          <cell r="D689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9" t="str">
            <v>UD</v>
          </cell>
          <cell r="F689">
            <v>0.79200000000000004</v>
          </cell>
          <cell r="G689">
            <v>1065.3624499999999</v>
          </cell>
          <cell r="H689">
            <v>565.35325</v>
          </cell>
          <cell r="I689">
            <v>0</v>
          </cell>
          <cell r="K689">
            <v>1631.5076999999997</v>
          </cell>
          <cell r="L689">
            <v>1631.5</v>
          </cell>
          <cell r="M689">
            <v>2120.96</v>
          </cell>
        </row>
        <row r="690">
          <cell r="K690">
            <v>0</v>
          </cell>
        </row>
        <row r="691">
          <cell r="D691" t="str">
            <v>CAIXAS PARA VENTOSAS</v>
          </cell>
          <cell r="K691">
            <v>0</v>
          </cell>
        </row>
        <row r="692">
          <cell r="K692">
            <v>0</v>
          </cell>
        </row>
        <row r="693">
          <cell r="D693" t="str">
            <v>CAIXAS PARA VENTOSAS EM ALVENARIA DE 1/2 VEZ - PARA ÁREAS URBANAS</v>
          </cell>
          <cell r="K693">
            <v>0</v>
          </cell>
        </row>
        <row r="694">
          <cell r="C694">
            <v>7001250256</v>
          </cell>
          <cell r="D69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694" t="str">
            <v>UD</v>
          </cell>
          <cell r="F694">
            <v>1.0651999999999999</v>
          </cell>
          <cell r="G694">
            <v>515.37310000000002</v>
          </cell>
          <cell r="H694">
            <v>230.84870000000001</v>
          </cell>
          <cell r="I694">
            <v>0</v>
          </cell>
          <cell r="K694">
            <v>747.28700000000003</v>
          </cell>
          <cell r="L694">
            <v>747.29</v>
          </cell>
          <cell r="M694">
            <v>971.47</v>
          </cell>
        </row>
        <row r="695">
          <cell r="C695">
            <v>7001250257</v>
          </cell>
          <cell r="D69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695" t="str">
            <v>UD</v>
          </cell>
          <cell r="F695">
            <v>1.5860000000000001</v>
          </cell>
          <cell r="G695">
            <v>777.66440000000011</v>
          </cell>
          <cell r="H695">
            <v>352.16789999999997</v>
          </cell>
          <cell r="I695">
            <v>0</v>
          </cell>
          <cell r="K695">
            <v>1131.4183</v>
          </cell>
          <cell r="L695">
            <v>1131.42</v>
          </cell>
          <cell r="M695">
            <v>1470.84</v>
          </cell>
        </row>
        <row r="696">
          <cell r="C696">
            <v>7001250258</v>
          </cell>
          <cell r="D69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696" t="str">
            <v>UD</v>
          </cell>
          <cell r="F696">
            <v>2.2133999999999996</v>
          </cell>
          <cell r="G696">
            <v>1043.5559000000003</v>
          </cell>
          <cell r="H696">
            <v>491.30680000000007</v>
          </cell>
          <cell r="I696">
            <v>0</v>
          </cell>
          <cell r="K696">
            <v>1537.0761000000005</v>
          </cell>
          <cell r="L696">
            <v>1537.08</v>
          </cell>
          <cell r="M696">
            <v>1998.2</v>
          </cell>
        </row>
        <row r="697">
          <cell r="K697">
            <v>0</v>
          </cell>
        </row>
        <row r="698">
          <cell r="D698" t="str">
            <v>CAIXAS PARA VENTOSAS EM ALVENARIA DE 1 VEZ - PARA ÁREAS URBANAS</v>
          </cell>
          <cell r="K698">
            <v>0</v>
          </cell>
        </row>
        <row r="699">
          <cell r="C699">
            <v>7001250259</v>
          </cell>
          <cell r="D699" t="str">
            <v>Caixa enterrada em alvenaria de tijolos maciços no traço 1:8 de  1 vez para ventosa aplicada em tubulação de DN = (50 a 150)mm incluindo: revestimentos interno e externo de chapisco (traço 1:5) e argamassa no traço 1:6, piso em concreto simples ( traço 1:</v>
          </cell>
          <cell r="E699" t="str">
            <v>UD</v>
          </cell>
          <cell r="F699">
            <v>1.5860000000000001</v>
          </cell>
          <cell r="G699">
            <v>722.67659999999989</v>
          </cell>
          <cell r="H699">
            <v>370.42950000000002</v>
          </cell>
          <cell r="I699">
            <v>0</v>
          </cell>
          <cell r="K699">
            <v>1094.6921</v>
          </cell>
          <cell r="L699">
            <v>1094.7</v>
          </cell>
          <cell r="M699">
            <v>1423.1</v>
          </cell>
        </row>
        <row r="700">
          <cell r="C700">
            <v>7001250260</v>
          </cell>
          <cell r="D700" t="str">
            <v>Caixa enterrada em alvenaria de tijolos maciços no traço 1:8 de  1 vez para ventosa aplicada em tubulação de DN = (200 a 350)mm incluindo: revestimentos interno e externo de chapisco (traço 1:5) e argamassa no traço 1:6, piso em concreto simples ( traço 1</v>
          </cell>
          <cell r="E700" t="str">
            <v>UD</v>
          </cell>
          <cell r="F700">
            <v>2.2133999999999996</v>
          </cell>
          <cell r="G700">
            <v>1072.6912</v>
          </cell>
          <cell r="H700">
            <v>540.71840000000009</v>
          </cell>
          <cell r="I700">
            <v>0</v>
          </cell>
          <cell r="K700">
            <v>1615.623</v>
          </cell>
          <cell r="L700">
            <v>1615.62</v>
          </cell>
          <cell r="M700">
            <v>2100.31</v>
          </cell>
        </row>
        <row r="701">
          <cell r="C701">
            <v>7001250261</v>
          </cell>
          <cell r="D701" t="str">
            <v>Caixa enterrada em alvenaria de tijolos maciços no traço 1:8 de  1 vez para ventosa aplicada em tubulação de DN = (400 a 600)mm incluindo: revestimentos interno e externo de chapisco (traço 1:5) e argamassa no traço 1:6, piso em concreto simples ( traço 1</v>
          </cell>
          <cell r="E701" t="str">
            <v>UD</v>
          </cell>
          <cell r="F701">
            <v>2.9473999999999996</v>
          </cell>
          <cell r="G701">
            <v>1420.9542000000001</v>
          </cell>
          <cell r="H701">
            <v>727.7586</v>
          </cell>
          <cell r="I701">
            <v>0</v>
          </cell>
          <cell r="K701">
            <v>2151.6602000000003</v>
          </cell>
          <cell r="L701">
            <v>2151.66</v>
          </cell>
          <cell r="M701">
            <v>2797.16</v>
          </cell>
        </row>
        <row r="702">
          <cell r="K702">
            <v>0</v>
          </cell>
        </row>
        <row r="703">
          <cell r="D703" t="str">
            <v>CAIXAS PARA VENTOSAS EM ALVENARIA DE 1/2 VEZ - PARA ÁREAS RURAIS</v>
          </cell>
          <cell r="K703">
            <v>0</v>
          </cell>
        </row>
        <row r="704">
          <cell r="C704">
            <v>7001250262</v>
          </cell>
          <cell r="D70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704" t="str">
            <v>UD</v>
          </cell>
          <cell r="F704">
            <v>1.0651999999999999</v>
          </cell>
          <cell r="G704">
            <v>702.63430000000005</v>
          </cell>
          <cell r="H704">
            <v>262.85269999999997</v>
          </cell>
          <cell r="I704">
            <v>0</v>
          </cell>
          <cell r="K704">
            <v>966.55220000000008</v>
          </cell>
          <cell r="L704">
            <v>966.55</v>
          </cell>
          <cell r="M704">
            <v>1256.52</v>
          </cell>
        </row>
        <row r="705">
          <cell r="C705">
            <v>7001250263</v>
          </cell>
          <cell r="D70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705" t="str">
            <v>UD</v>
          </cell>
          <cell r="F705">
            <v>1.5860000000000001</v>
          </cell>
          <cell r="G705">
            <v>1006.5359999999998</v>
          </cell>
          <cell r="H705">
            <v>392.8279</v>
          </cell>
          <cell r="I705">
            <v>0</v>
          </cell>
          <cell r="K705">
            <v>1400.9498999999998</v>
          </cell>
          <cell r="L705">
            <v>1400.96</v>
          </cell>
          <cell r="M705">
            <v>1821.23</v>
          </cell>
        </row>
        <row r="706">
          <cell r="C706">
            <v>7001250264</v>
          </cell>
          <cell r="D70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706" t="str">
            <v>UD</v>
          </cell>
          <cell r="F706">
            <v>2.2133999999999996</v>
          </cell>
          <cell r="G706">
            <v>1315.2270999999998</v>
          </cell>
          <cell r="H706">
            <v>540.62279999999998</v>
          </cell>
          <cell r="I706">
            <v>0</v>
          </cell>
          <cell r="K706">
            <v>1858.0632999999998</v>
          </cell>
          <cell r="L706">
            <v>1858.06</v>
          </cell>
          <cell r="M706">
            <v>2415.48</v>
          </cell>
        </row>
        <row r="707">
          <cell r="K707">
            <v>0</v>
          </cell>
        </row>
        <row r="708">
          <cell r="D708" t="str">
            <v>CAIXAS PARA VENTOSAS EM CONCRETO ARMADO - PARA ÁREAS URBANAS</v>
          </cell>
          <cell r="K708">
            <v>0</v>
          </cell>
        </row>
        <row r="709">
          <cell r="C709">
            <v>7001250175</v>
          </cell>
          <cell r="D709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09" t="str">
            <v>UD</v>
          </cell>
          <cell r="F709">
            <v>3.4216000000000002</v>
          </cell>
          <cell r="G709">
            <v>1241.9764</v>
          </cell>
          <cell r="H709">
            <v>2806.9127000000003</v>
          </cell>
          <cell r="K709">
            <v>4052.3107</v>
          </cell>
          <cell r="L709">
            <v>4052.31</v>
          </cell>
          <cell r="M709">
            <v>5268</v>
          </cell>
        </row>
        <row r="710">
          <cell r="C710">
            <v>7001250031</v>
          </cell>
          <cell r="D710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0" t="str">
            <v>UD</v>
          </cell>
          <cell r="F710">
            <v>3.6168</v>
          </cell>
          <cell r="G710">
            <v>1319.0036</v>
          </cell>
          <cell r="H710">
            <v>2972.1878999999999</v>
          </cell>
          <cell r="K710">
            <v>4294.8082999999997</v>
          </cell>
          <cell r="L710">
            <v>4294.8100000000004</v>
          </cell>
          <cell r="M710">
            <v>5583.25</v>
          </cell>
        </row>
        <row r="711">
          <cell r="C711">
            <v>7001250032</v>
          </cell>
          <cell r="D711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1" t="str">
            <v>UD</v>
          </cell>
          <cell r="F711">
            <v>4.1646000000000001</v>
          </cell>
          <cell r="G711">
            <v>1537.1772000000001</v>
          </cell>
          <cell r="H711">
            <v>3419.6184000000003</v>
          </cell>
          <cell r="K711">
            <v>4960.9602000000004</v>
          </cell>
          <cell r="L711">
            <v>4960.96</v>
          </cell>
          <cell r="M711">
            <v>6449.25</v>
          </cell>
        </row>
        <row r="712">
          <cell r="C712" t="e">
            <v>#VALUE!</v>
          </cell>
          <cell r="K712">
            <v>0</v>
          </cell>
        </row>
        <row r="713">
          <cell r="C713" t="e">
            <v>#VALUE!</v>
          </cell>
          <cell r="D713" t="str">
            <v>CAIXAS PARA VENTOSAS EM CONCRETO ARMADO - PARA ÁREAS RURAIS</v>
          </cell>
          <cell r="K713">
            <v>0</v>
          </cell>
        </row>
        <row r="714">
          <cell r="C714">
            <v>7001250033</v>
          </cell>
          <cell r="D714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14" t="str">
            <v>UD</v>
          </cell>
          <cell r="F714">
            <v>3.9217999999999997</v>
          </cell>
          <cell r="G714">
            <v>1438.2693000000002</v>
          </cell>
          <cell r="H714">
            <v>3230.4304000000002</v>
          </cell>
          <cell r="K714">
            <v>4672.6215000000002</v>
          </cell>
          <cell r="L714">
            <v>4672.62</v>
          </cell>
          <cell r="M714">
            <v>6074.41</v>
          </cell>
        </row>
        <row r="715">
          <cell r="C715">
            <v>7001250034</v>
          </cell>
          <cell r="D715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5" t="str">
            <v>UD</v>
          </cell>
          <cell r="F715">
            <v>4.117</v>
          </cell>
          <cell r="G715">
            <v>1515.4796999999999</v>
          </cell>
          <cell r="H715">
            <v>3395.7056000000002</v>
          </cell>
          <cell r="K715">
            <v>4915.3023000000003</v>
          </cell>
          <cell r="L715">
            <v>4915.3100000000004</v>
          </cell>
          <cell r="M715">
            <v>6389.89</v>
          </cell>
        </row>
        <row r="716">
          <cell r="C716">
            <v>7001250035</v>
          </cell>
          <cell r="D716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6" t="str">
            <v>UD</v>
          </cell>
          <cell r="F716">
            <v>4.7990000000000004</v>
          </cell>
          <cell r="G716">
            <v>1774.9326000000001</v>
          </cell>
          <cell r="H716">
            <v>3956.7628000000004</v>
          </cell>
          <cell r="K716">
            <v>5736.4944000000005</v>
          </cell>
          <cell r="L716">
            <v>5736.49</v>
          </cell>
          <cell r="M716">
            <v>7457.44</v>
          </cell>
        </row>
        <row r="717">
          <cell r="K717">
            <v>0</v>
          </cell>
        </row>
        <row r="718">
          <cell r="D718" t="str">
            <v>CAIXAS PARA DESCARGAS</v>
          </cell>
          <cell r="K718">
            <v>0</v>
          </cell>
        </row>
        <row r="719">
          <cell r="K719">
            <v>0</v>
          </cell>
        </row>
        <row r="720">
          <cell r="D720" t="str">
            <v>CAIXAS PARA DESCARGAS EM ALVENARIA DE 1/2 VEZ - PARA ÁREAS URBANAS</v>
          </cell>
          <cell r="K720">
            <v>0</v>
          </cell>
        </row>
        <row r="721">
          <cell r="C721">
            <v>7001250265</v>
          </cell>
          <cell r="D721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21" t="str">
            <v>UD</v>
          </cell>
          <cell r="F721">
            <v>0.2278</v>
          </cell>
          <cell r="G721">
            <v>536.76659999999993</v>
          </cell>
          <cell r="H721">
            <v>183.678</v>
          </cell>
          <cell r="K721">
            <v>720.67239999999993</v>
          </cell>
          <cell r="L721">
            <v>720.68</v>
          </cell>
          <cell r="M721">
            <v>936.87</v>
          </cell>
        </row>
        <row r="722">
          <cell r="C722">
            <v>7001250266</v>
          </cell>
          <cell r="D722" t="str">
            <v>Caixa enterrada em alvenaria de tijolos maciços no traço 1:8 de 1/2 vez para descarga aplicada em tubulação de DN = (200 a 250)mm incluindo: revestimentos interno e externo de chapisco (traço 1:5) e argamassa no traço 1:6, piso em concreto simples ( traço</v>
          </cell>
          <cell r="E722" t="str">
            <v>UD</v>
          </cell>
          <cell r="F722">
            <v>0.33600000000000002</v>
          </cell>
          <cell r="G722">
            <v>763.16199999999992</v>
          </cell>
          <cell r="H722">
            <v>278.27390000000003</v>
          </cell>
          <cell r="K722">
            <v>1041.7719</v>
          </cell>
          <cell r="L722">
            <v>1041.77</v>
          </cell>
          <cell r="M722">
            <v>1354.3</v>
          </cell>
        </row>
        <row r="723">
          <cell r="C723">
            <v>7001250267</v>
          </cell>
          <cell r="D723" t="str">
            <v>Caixa enterrada em alvenaria de tijolos maciços no traço 1:8 de 1/2 vez para descarga aplicada em tubulação de DN = (300 a 350)mm incluindo: revestimentos interno e externo de chapisco (traço 1:5) e argamassa no traço 1:6, piso em concreto simples ( traço</v>
          </cell>
          <cell r="E723" t="str">
            <v>UD</v>
          </cell>
          <cell r="F723">
            <v>0.41979999999999995</v>
          </cell>
          <cell r="G723">
            <v>932.16160000000002</v>
          </cell>
          <cell r="H723">
            <v>342.47240000000005</v>
          </cell>
          <cell r="K723">
            <v>1275.0538000000001</v>
          </cell>
          <cell r="L723">
            <v>1275.05</v>
          </cell>
          <cell r="M723">
            <v>1657.57</v>
          </cell>
        </row>
        <row r="724">
          <cell r="C724">
            <v>7001250268</v>
          </cell>
          <cell r="D724" t="str">
            <v>Caixa enterrada em alvenaria de tijolos maciços no traço 1:8 de 1/2 vez para descarga aplicada em tubulação de DN = (400 a 450)mm incluindo: revestimentos interno e externo de chapisco (traço 1:5) e argamassa no traço 1:6, piso em concreto simples ( traço</v>
          </cell>
          <cell r="E724" t="str">
            <v>UD</v>
          </cell>
          <cell r="F724">
            <v>0.48</v>
          </cell>
          <cell r="G724">
            <v>1083.2665</v>
          </cell>
          <cell r="H724">
            <v>401.0342</v>
          </cell>
          <cell r="K724">
            <v>1484.7807</v>
          </cell>
          <cell r="L724">
            <v>1484.78</v>
          </cell>
          <cell r="M724">
            <v>1930.21</v>
          </cell>
        </row>
        <row r="725">
          <cell r="C725">
            <v>7001250269</v>
          </cell>
          <cell r="D725" t="str">
            <v>Caixa enterrada em alvenaria de tijolos maciços no traço 1:8 de 1/2 vez para descarga aplicada em tubulação de DN = (500 a 600)mm incluindo: revestimentos interno e externo de chapisco (traço 1:5) e argamassa no traço 1:6, piso em concreto simples ( traço</v>
          </cell>
          <cell r="E725" t="str">
            <v>UD</v>
          </cell>
          <cell r="F725">
            <v>0.52800000000000002</v>
          </cell>
          <cell r="G725">
            <v>1196.2298999999998</v>
          </cell>
          <cell r="H725">
            <v>443.51469999999995</v>
          </cell>
          <cell r="K725">
            <v>1640.2725999999998</v>
          </cell>
          <cell r="L725">
            <v>1640.27</v>
          </cell>
          <cell r="M725">
            <v>2132.35</v>
          </cell>
        </row>
        <row r="726">
          <cell r="K726">
            <v>0</v>
          </cell>
        </row>
        <row r="727">
          <cell r="D727" t="str">
            <v>CAIXAS PARA DESCARGAS EM ALVENARIA DE 1 VEZ - PARA ÁREAS URBANAS</v>
          </cell>
          <cell r="K727">
            <v>0</v>
          </cell>
        </row>
        <row r="728">
          <cell r="C728">
            <v>7001250270</v>
          </cell>
          <cell r="D728" t="str">
            <v>Caixa enterrada em alvenaria de tijolos maciços no traço 1:8 de  1 vez para descarga aplicada em tubulação de DN = (50 a 150)mm incluindo: revestimentos interno e externo de chapisco (traço 1:5) e argamassa no traço 1:6, piso em concreto simples ( traço 1</v>
          </cell>
          <cell r="E728" t="str">
            <v>UD</v>
          </cell>
          <cell r="F728">
            <v>0.32379999999999998</v>
          </cell>
          <cell r="G728">
            <v>622.13269999999989</v>
          </cell>
          <cell r="H728">
            <v>238.13739999999999</v>
          </cell>
          <cell r="K728">
            <v>860.59389999999985</v>
          </cell>
          <cell r="L728">
            <v>860.59</v>
          </cell>
          <cell r="M728">
            <v>1118.77</v>
          </cell>
        </row>
        <row r="729">
          <cell r="C729">
            <v>7001250271</v>
          </cell>
          <cell r="D729" t="str">
            <v xml:space="preserve">Caixa enterrada em alvenaria de tijolos maciços no traço 1:8 de  1 vez para descarga aplicada em tubulação de DN = (200 a 250)mm incluindo: revestimentos interno e externo de chapisco (traço 1:5) e argamassa no traço 1:6, piso em concreto simples ( traço </v>
          </cell>
          <cell r="E729" t="str">
            <v>UD</v>
          </cell>
          <cell r="F729">
            <v>0.48</v>
          </cell>
          <cell r="G729">
            <v>867.34730000000002</v>
          </cell>
          <cell r="H729">
            <v>356.34140000000002</v>
          </cell>
          <cell r="K729">
            <v>1224.1687000000002</v>
          </cell>
          <cell r="L729">
            <v>1224.17</v>
          </cell>
          <cell r="M729">
            <v>1591.42</v>
          </cell>
        </row>
        <row r="730">
          <cell r="C730">
            <v>7001250272</v>
          </cell>
          <cell r="D730" t="str">
            <v xml:space="preserve">Caixa enterrada em alvenaria de tijolos maciços no traço 1:8 de  1 vez para descarga aplicada em tubulação de DN = (300 a 350)mm incluindo: revestimentos interno e externo de chapisco (traço 1:5) e argamassa no traço 1:6, piso em concreto simples ( traço </v>
          </cell>
          <cell r="E730" t="str">
            <v>UD</v>
          </cell>
          <cell r="F730">
            <v>0.54020000000000001</v>
          </cell>
          <cell r="G730">
            <v>1046.2524000000001</v>
          </cell>
          <cell r="H730">
            <v>420.00560000000002</v>
          </cell>
          <cell r="K730">
            <v>1466.7982</v>
          </cell>
          <cell r="L730">
            <v>1466.8</v>
          </cell>
          <cell r="M730">
            <v>1906.84</v>
          </cell>
        </row>
        <row r="731">
          <cell r="C731">
            <v>7001250273</v>
          </cell>
          <cell r="D731" t="str">
            <v xml:space="preserve">Caixa enterrada em alvenaria de tijolos maciços no traço 1:8 de  1 vez para descarga aplicada em tubulação de DN = (400 a 450)mm incluindo: revestimentos interno e externo de chapisco (traço 1:5) e argamassa no traço 1:6, piso em concreto simples ( traço </v>
          </cell>
          <cell r="E731" t="str">
            <v>UD</v>
          </cell>
          <cell r="F731">
            <v>0.624</v>
          </cell>
          <cell r="G731">
            <v>1207.3717999999999</v>
          </cell>
          <cell r="H731">
            <v>481.51609999999999</v>
          </cell>
          <cell r="K731">
            <v>1689.5119</v>
          </cell>
          <cell r="L731">
            <v>1689.51</v>
          </cell>
          <cell r="M731">
            <v>2196.37</v>
          </cell>
        </row>
        <row r="732">
          <cell r="C732">
            <v>7001250274</v>
          </cell>
          <cell r="D732" t="str">
            <v>Caixa enterrada em alvenaria de tijolos maciços no traço 1:8 de 1 vez para descarga aplicada em tubulação de DN = (500 a 600)mm incluindo: revestimentos interno e externo de chapisco (traço 1:5) e argamassa no traço 1:6, piso em concreto simples ( traço 1</v>
          </cell>
          <cell r="E732" t="str">
            <v>UD</v>
          </cell>
          <cell r="F732">
            <v>0.68419999999999992</v>
          </cell>
          <cell r="G732">
            <v>1328.1078999999997</v>
          </cell>
          <cell r="H732">
            <v>534.72869999999989</v>
          </cell>
          <cell r="K732">
            <v>1863.5207999999996</v>
          </cell>
          <cell r="L732">
            <v>1863.52</v>
          </cell>
          <cell r="M732">
            <v>2422.58</v>
          </cell>
        </row>
        <row r="733">
          <cell r="K733">
            <v>0</v>
          </cell>
        </row>
        <row r="734">
          <cell r="D734" t="str">
            <v>CAIXAS PARA DESCARGAS EM ALVENARIA DE 1/2 VEZ - PARA ÁREAS RURAIS</v>
          </cell>
          <cell r="K734">
            <v>0</v>
          </cell>
        </row>
        <row r="735">
          <cell r="C735">
            <v>7001250265</v>
          </cell>
          <cell r="D735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35" t="str">
            <v>UD</v>
          </cell>
          <cell r="F735">
            <v>0.2278</v>
          </cell>
          <cell r="G735">
            <v>536.76659999999993</v>
          </cell>
          <cell r="H735">
            <v>183.678</v>
          </cell>
          <cell r="K735">
            <v>720.67239999999993</v>
          </cell>
          <cell r="L735">
            <v>720.68</v>
          </cell>
          <cell r="M735">
            <v>936.87</v>
          </cell>
        </row>
        <row r="736">
          <cell r="C736">
            <v>7001250275</v>
          </cell>
          <cell r="D736" t="str">
            <v>Caixa enterrada em alvenaria de tijolos maciços no traço 1:8 de 1/2 vez para descarga aplicada em tubulação de DN = (200 a 350)mm incluindo: revestimentos interno e externo de chapisco (traço 1:5) e argamassa no traço 1:6, piso em concreto simples ( traço</v>
          </cell>
          <cell r="E736" t="str">
            <v>UD</v>
          </cell>
          <cell r="F736">
            <v>0.41979999999999995</v>
          </cell>
          <cell r="G736">
            <v>1208.5665000000001</v>
          </cell>
          <cell r="H736">
            <v>392.87039999999996</v>
          </cell>
          <cell r="K736">
            <v>1601.8567</v>
          </cell>
          <cell r="L736">
            <v>1601.86</v>
          </cell>
          <cell r="M736">
            <v>2082.41</v>
          </cell>
        </row>
        <row r="737">
          <cell r="C737">
            <v>7001250276</v>
          </cell>
          <cell r="D737" t="str">
            <v>Caixa enterrada em alvenaria de tijolos maciços no traço 1:8 de 1/2 vez para descarga aplicada em tubulação de DN = (400 a 600)mm incluindo: revestimentos interno e externo de chapisco (traço 1:5) e argamassa no traço 1:6, piso em concreto simples ( traço</v>
          </cell>
          <cell r="E737" t="str">
            <v>UD</v>
          </cell>
          <cell r="F737">
            <v>0.52800000000000002</v>
          </cell>
          <cell r="G737">
            <v>1510.8539000000001</v>
          </cell>
          <cell r="H737">
            <v>501.48669999999998</v>
          </cell>
          <cell r="K737">
            <v>2012.8686</v>
          </cell>
          <cell r="L737">
            <v>2012.87</v>
          </cell>
          <cell r="M737">
            <v>2616.73</v>
          </cell>
        </row>
        <row r="738">
          <cell r="K738">
            <v>0</v>
          </cell>
        </row>
        <row r="739">
          <cell r="D739" t="str">
            <v>CAIXAS PARA DESCARGAS EM CONCRETO ARMADO - PARA ÁREAS URBANAS</v>
          </cell>
          <cell r="K739">
            <v>0</v>
          </cell>
        </row>
        <row r="740">
          <cell r="C740">
            <v>7001250049</v>
          </cell>
          <cell r="D740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0" t="str">
            <v>UD</v>
          </cell>
          <cell r="F740">
            <v>4.2225999999999999</v>
          </cell>
          <cell r="G740">
            <v>1509.3295000000001</v>
          </cell>
          <cell r="H740">
            <v>3427.7519000000002</v>
          </cell>
          <cell r="K740">
            <v>4941.3040000000001</v>
          </cell>
          <cell r="L740">
            <v>4941.3</v>
          </cell>
          <cell r="M740">
            <v>6423.7</v>
          </cell>
        </row>
        <row r="741">
          <cell r="C741">
            <v>7001250050</v>
          </cell>
          <cell r="D741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1" t="str">
            <v>UD</v>
          </cell>
          <cell r="F741">
            <v>4.1377999999999995</v>
          </cell>
          <cell r="G741">
            <v>1484.42</v>
          </cell>
          <cell r="H741">
            <v>3364.1469999999999</v>
          </cell>
          <cell r="K741">
            <v>4852.7047999999995</v>
          </cell>
          <cell r="L741">
            <v>4852.71</v>
          </cell>
          <cell r="M741">
            <v>6308.52</v>
          </cell>
        </row>
        <row r="742">
          <cell r="C742">
            <v>7001250051</v>
          </cell>
          <cell r="D742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2" t="str">
            <v>UD</v>
          </cell>
          <cell r="F742">
            <v>4.5764000000000005</v>
          </cell>
          <cell r="G742">
            <v>1652.2431000000001</v>
          </cell>
          <cell r="H742">
            <v>3727.3132000000001</v>
          </cell>
          <cell r="K742">
            <v>5384.1327000000001</v>
          </cell>
          <cell r="L742">
            <v>5384.13</v>
          </cell>
          <cell r="M742">
            <v>6999.37</v>
          </cell>
        </row>
        <row r="743">
          <cell r="K743">
            <v>0</v>
          </cell>
        </row>
        <row r="744">
          <cell r="D744" t="str">
            <v>CAIXAS PARA DESCARGAS EM CONCRETO ARMADO - PARA ÁREAS RURAIS</v>
          </cell>
          <cell r="K744">
            <v>0</v>
          </cell>
        </row>
        <row r="745">
          <cell r="C745">
            <v>7001250052</v>
          </cell>
          <cell r="D745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5" t="str">
            <v>UD</v>
          </cell>
          <cell r="F745">
            <v>4.8814000000000002</v>
          </cell>
          <cell r="G745">
            <v>1771.607</v>
          </cell>
          <cell r="H745">
            <v>3985.5557000000003</v>
          </cell>
          <cell r="K745">
            <v>5762.0441000000001</v>
          </cell>
          <cell r="L745">
            <v>5762.05</v>
          </cell>
          <cell r="M745">
            <v>7490.66</v>
          </cell>
        </row>
        <row r="746">
          <cell r="C746">
            <v>7001250053</v>
          </cell>
          <cell r="D746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6" t="str">
            <v>UD</v>
          </cell>
          <cell r="F746">
            <v>4.76</v>
          </cell>
          <cell r="G746">
            <v>1732.3016</v>
          </cell>
          <cell r="H746">
            <v>3890.9617000000003</v>
          </cell>
          <cell r="K746">
            <v>5628.0233000000007</v>
          </cell>
          <cell r="L746">
            <v>5628.02</v>
          </cell>
          <cell r="M746">
            <v>7316.43</v>
          </cell>
        </row>
        <row r="747">
          <cell r="C747">
            <v>7001250054</v>
          </cell>
          <cell r="D747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7" t="str">
            <v>UD</v>
          </cell>
          <cell r="F747">
            <v>5.2107999999999999</v>
          </cell>
          <cell r="G747">
            <v>1907.0382999999999</v>
          </cell>
          <cell r="H747">
            <v>4264.4575999999997</v>
          </cell>
          <cell r="K747">
            <v>6176.7066999999997</v>
          </cell>
          <cell r="L747">
            <v>6176.71</v>
          </cell>
          <cell r="M747">
            <v>8029.72</v>
          </cell>
        </row>
        <row r="748">
          <cell r="K748">
            <v>0</v>
          </cell>
        </row>
        <row r="749">
          <cell r="D749" t="str">
            <v>TESTE E CADASTRO DE REDE</v>
          </cell>
          <cell r="K749">
            <v>0</v>
          </cell>
        </row>
        <row r="750">
          <cell r="C750">
            <v>7001260001</v>
          </cell>
          <cell r="D750" t="str">
            <v>Teste de rede de água.</v>
          </cell>
          <cell r="E750" t="str">
            <v>M</v>
          </cell>
          <cell r="F750">
            <v>0</v>
          </cell>
          <cell r="G750">
            <v>0.74</v>
          </cell>
          <cell r="H750">
            <v>0</v>
          </cell>
          <cell r="I750">
            <v>0</v>
          </cell>
          <cell r="J750">
            <v>0</v>
          </cell>
          <cell r="K750">
            <v>0.74</v>
          </cell>
          <cell r="L750">
            <v>0.74</v>
          </cell>
          <cell r="M750">
            <v>0.96</v>
          </cell>
        </row>
        <row r="751">
          <cell r="C751">
            <v>7001260002</v>
          </cell>
          <cell r="D751" t="str">
            <v>Teste de rede de esgoto.</v>
          </cell>
          <cell r="E751" t="str">
            <v>M</v>
          </cell>
          <cell r="F751">
            <v>0</v>
          </cell>
          <cell r="G751">
            <v>0.74</v>
          </cell>
          <cell r="H751">
            <v>0</v>
          </cell>
          <cell r="I751">
            <v>0</v>
          </cell>
          <cell r="J751">
            <v>0</v>
          </cell>
          <cell r="K751">
            <v>0.74</v>
          </cell>
          <cell r="L751">
            <v>0.74</v>
          </cell>
          <cell r="M751">
            <v>0.96</v>
          </cell>
        </row>
        <row r="752">
          <cell r="C752">
            <v>7001260003</v>
          </cell>
          <cell r="D752" t="str">
            <v>Cadastro de rede de água.</v>
          </cell>
          <cell r="E752" t="str">
            <v>M</v>
          </cell>
          <cell r="F752">
            <v>0</v>
          </cell>
          <cell r="G752">
            <v>1.7</v>
          </cell>
          <cell r="H752">
            <v>0.01</v>
          </cell>
          <cell r="I752">
            <v>0</v>
          </cell>
          <cell r="J752">
            <v>0</v>
          </cell>
          <cell r="K752">
            <v>1.71</v>
          </cell>
          <cell r="L752">
            <v>1.71</v>
          </cell>
          <cell r="M752">
            <v>2.2200000000000002</v>
          </cell>
        </row>
        <row r="753">
          <cell r="C753">
            <v>7001260004</v>
          </cell>
          <cell r="D753" t="str">
            <v>Cadastro de rede de esgoto.</v>
          </cell>
          <cell r="E753" t="str">
            <v>M</v>
          </cell>
          <cell r="F753">
            <v>0</v>
          </cell>
          <cell r="G753">
            <v>2.81</v>
          </cell>
          <cell r="H753">
            <v>0.11</v>
          </cell>
          <cell r="I753">
            <v>0</v>
          </cell>
          <cell r="J753">
            <v>0</v>
          </cell>
          <cell r="K753">
            <v>2.92</v>
          </cell>
          <cell r="L753">
            <v>2.92</v>
          </cell>
          <cell r="M753">
            <v>3.8</v>
          </cell>
        </row>
        <row r="754">
          <cell r="K754">
            <v>0</v>
          </cell>
        </row>
        <row r="755">
          <cell r="D755" t="str">
            <v>PONTO GEODÉSICO</v>
          </cell>
          <cell r="K755">
            <v>0</v>
          </cell>
        </row>
        <row r="756">
          <cell r="C756">
            <v>7001260005</v>
          </cell>
          <cell r="D756" t="str">
            <v>Implantação de ponto geodésico em área externa, inclusive monumentalização, de acordo com as especificações técnicas do Setor de Cadastro Técnico da Compesa.</v>
          </cell>
          <cell r="E756" t="str">
            <v>UD</v>
          </cell>
          <cell r="F756">
            <v>50.150999999999996</v>
          </cell>
          <cell r="G756">
            <v>316.03735999999998</v>
          </cell>
          <cell r="H756">
            <v>157.61590000000001</v>
          </cell>
          <cell r="I756">
            <v>0</v>
          </cell>
          <cell r="K756">
            <v>523.80426</v>
          </cell>
          <cell r="L756">
            <v>523.80999999999995</v>
          </cell>
          <cell r="M756">
            <v>680.95</v>
          </cell>
        </row>
        <row r="757">
          <cell r="C757">
            <v>7001260006</v>
          </cell>
          <cell r="D757" t="str">
            <v>Implantação de ponto geodésico em área interna, inclusive monumentalização, de acordo com as especificações técnicas do Setor de Cadastro Técnico da Compesa.</v>
          </cell>
          <cell r="E757" t="str">
            <v>UD</v>
          </cell>
          <cell r="F757">
            <v>50.280999999999999</v>
          </cell>
          <cell r="G757">
            <v>86.22</v>
          </cell>
          <cell r="H757">
            <v>86.245500000000007</v>
          </cell>
          <cell r="I757">
            <v>0</v>
          </cell>
          <cell r="K757">
            <v>222.74649999999997</v>
          </cell>
          <cell r="L757">
            <v>222.75</v>
          </cell>
          <cell r="M757">
            <v>289.57</v>
          </cell>
        </row>
        <row r="758">
          <cell r="K758">
            <v>0</v>
          </cell>
        </row>
        <row r="759">
          <cell r="D759" t="str">
            <v>INSTALAÇÕES HIDRÁULICAS</v>
          </cell>
          <cell r="K759">
            <v>0</v>
          </cell>
        </row>
        <row r="760">
          <cell r="C760">
            <v>7001270001</v>
          </cell>
          <cell r="D760" t="str">
            <v>Ponto de água para vaso sanitário, inclusive fornecimento de vaso de louça branca com tampa plástica e caixa de descarga plástica e acessórios correspondentes.</v>
          </cell>
          <cell r="E760" t="str">
            <v>UD</v>
          </cell>
          <cell r="F760">
            <v>0</v>
          </cell>
          <cell r="G760">
            <v>54.99</v>
          </cell>
          <cell r="H760">
            <v>92.33</v>
          </cell>
          <cell r="I760">
            <v>0</v>
          </cell>
          <cell r="J760">
            <v>0</v>
          </cell>
          <cell r="K760">
            <v>147.32</v>
          </cell>
          <cell r="L760">
            <v>147.32</v>
          </cell>
          <cell r="M760">
            <v>191.52</v>
          </cell>
        </row>
        <row r="761">
          <cell r="C761">
            <v>7001270002</v>
          </cell>
          <cell r="D761" t="str">
            <v>Ponto de água para lavatório, inclusive fornecimento de lavatório de louça branca, sem coluna, e torneira de pressão com acabamento cromado DN -  1/2" e acessórios correspondentes.</v>
          </cell>
          <cell r="E761" t="str">
            <v>UD</v>
          </cell>
          <cell r="F761">
            <v>0</v>
          </cell>
          <cell r="G761">
            <v>16.010000000000002</v>
          </cell>
          <cell r="H761">
            <v>79.540000000000006</v>
          </cell>
          <cell r="I761">
            <v>0</v>
          </cell>
          <cell r="J761">
            <v>0</v>
          </cell>
          <cell r="K761">
            <v>95.55</v>
          </cell>
          <cell r="L761">
            <v>95.55</v>
          </cell>
          <cell r="M761">
            <v>124.22</v>
          </cell>
        </row>
        <row r="762">
          <cell r="C762">
            <v>7001270003</v>
          </cell>
          <cell r="D762" t="str">
            <v>Ponto de água para chuveiro de metal de 1/2", inclusive chuveiro, registro, tubos e conexões.</v>
          </cell>
          <cell r="E762" t="str">
            <v>UD</v>
          </cell>
          <cell r="F762">
            <v>0</v>
          </cell>
          <cell r="G762">
            <v>15.24</v>
          </cell>
          <cell r="H762">
            <v>88.01</v>
          </cell>
          <cell r="I762">
            <v>0</v>
          </cell>
          <cell r="J762">
            <v>0</v>
          </cell>
          <cell r="K762">
            <v>103.25</v>
          </cell>
          <cell r="L762">
            <v>103.25</v>
          </cell>
          <cell r="M762">
            <v>134.22999999999999</v>
          </cell>
        </row>
        <row r="763">
          <cell r="C763">
            <v>7001270004</v>
          </cell>
          <cell r="D763" t="str">
            <v>Ponto de água para torneira para jardim, inclusive torneira, tubos e conexões.</v>
          </cell>
          <cell r="E763" t="str">
            <v>UD</v>
          </cell>
          <cell r="F763">
            <v>0</v>
          </cell>
          <cell r="G763">
            <v>9</v>
          </cell>
          <cell r="H763">
            <v>5.66</v>
          </cell>
          <cell r="I763">
            <v>0</v>
          </cell>
          <cell r="J763">
            <v>0</v>
          </cell>
          <cell r="K763">
            <v>14.66</v>
          </cell>
          <cell r="L763">
            <v>14.66</v>
          </cell>
          <cell r="M763">
            <v>19.059999999999999</v>
          </cell>
        </row>
        <row r="764">
          <cell r="C764">
            <v>7001270005</v>
          </cell>
          <cell r="D764" t="str">
            <v>Fornecimento, instalação  e montagem de caixa d'água de fibrocimento com tampa, capacidade para 500 litros, com bóia, inclusive tubos, conexões e demais acessórios correspondentes.</v>
          </cell>
          <cell r="E764" t="str">
            <v>UD</v>
          </cell>
          <cell r="F764">
            <v>0</v>
          </cell>
          <cell r="G764">
            <v>110.8</v>
          </cell>
          <cell r="H764">
            <v>261.10000000000002</v>
          </cell>
          <cell r="I764">
            <v>0</v>
          </cell>
          <cell r="J764">
            <v>0</v>
          </cell>
          <cell r="K764">
            <v>371.9</v>
          </cell>
          <cell r="L764">
            <v>371.9</v>
          </cell>
          <cell r="M764">
            <v>483.47</v>
          </cell>
        </row>
        <row r="765">
          <cell r="C765">
            <v>7001270006</v>
          </cell>
          <cell r="D765" t="str">
            <v>Ponto de água para chuveiro com haste de plástico de 1/2", inclusive chuveiro, registro, tubos e conexões.</v>
          </cell>
          <cell r="E765" t="str">
            <v>UD</v>
          </cell>
          <cell r="F765">
            <v>0</v>
          </cell>
          <cell r="G765">
            <v>15.24</v>
          </cell>
          <cell r="H765">
            <v>47.38</v>
          </cell>
          <cell r="I765">
            <v>0</v>
          </cell>
          <cell r="J765">
            <v>0</v>
          </cell>
          <cell r="K765">
            <v>62.62</v>
          </cell>
          <cell r="L765">
            <v>62.62</v>
          </cell>
          <cell r="M765">
            <v>81.41</v>
          </cell>
        </row>
        <row r="766">
          <cell r="K766">
            <v>0</v>
          </cell>
        </row>
        <row r="767">
          <cell r="D767" t="str">
            <v>PONTOS HIDROSSANITÁRIOS</v>
          </cell>
          <cell r="K767">
            <v>0</v>
          </cell>
        </row>
        <row r="768">
          <cell r="C768">
            <v>7001270007</v>
          </cell>
          <cell r="D768" t="str">
            <v>Ponto de esgoto para lavatório/lavandaria inclusive tubos e conexões em pvc rígido soldável, até a coluna ou subcoletor.</v>
          </cell>
          <cell r="E768" t="str">
            <v>UD</v>
          </cell>
          <cell r="F768">
            <v>0</v>
          </cell>
          <cell r="G768">
            <v>22.71</v>
          </cell>
          <cell r="H768">
            <v>17.97</v>
          </cell>
          <cell r="I768">
            <v>0</v>
          </cell>
          <cell r="J768">
            <v>0</v>
          </cell>
          <cell r="K768">
            <v>40.68</v>
          </cell>
          <cell r="L768">
            <v>40.68</v>
          </cell>
          <cell r="M768">
            <v>52.88</v>
          </cell>
        </row>
        <row r="769">
          <cell r="C769">
            <v>7001270008</v>
          </cell>
          <cell r="D769" t="str">
            <v>Ponto de esgoto para ralo sinfonado, inclusive ralo, tubos e conexões até a coluna ou subcoletor.</v>
          </cell>
          <cell r="E769" t="str">
            <v>UD</v>
          </cell>
          <cell r="F769">
            <v>0</v>
          </cell>
          <cell r="G769">
            <v>18.010000000000002</v>
          </cell>
          <cell r="H769">
            <v>27.92</v>
          </cell>
          <cell r="I769">
            <v>0</v>
          </cell>
          <cell r="J769">
            <v>0</v>
          </cell>
          <cell r="K769">
            <v>45.93</v>
          </cell>
          <cell r="L769">
            <v>45.93</v>
          </cell>
          <cell r="M769">
            <v>59.71</v>
          </cell>
        </row>
        <row r="770">
          <cell r="C770">
            <v>7001270009</v>
          </cell>
          <cell r="D770" t="str">
            <v>Ponto de esgoto para vaso sanitário, inclusive tubos e conexões em pvc até a coluna ou subcoletor.</v>
          </cell>
          <cell r="E770" t="str">
            <v>UD</v>
          </cell>
          <cell r="F770">
            <v>0</v>
          </cell>
          <cell r="G770">
            <v>18.010000000000002</v>
          </cell>
          <cell r="H770">
            <v>40.89</v>
          </cell>
          <cell r="I770">
            <v>0</v>
          </cell>
          <cell r="J770">
            <v>0</v>
          </cell>
          <cell r="K770">
            <v>58.9</v>
          </cell>
          <cell r="L770">
            <v>58.9</v>
          </cell>
          <cell r="M770">
            <v>76.569999999999993</v>
          </cell>
        </row>
        <row r="771">
          <cell r="K771">
            <v>0</v>
          </cell>
        </row>
        <row r="772">
          <cell r="D772" t="str">
            <v>INSTALAÇÕES ELÉTRICAS</v>
          </cell>
          <cell r="K772">
            <v>0</v>
          </cell>
        </row>
        <row r="773">
          <cell r="K773">
            <v>0</v>
          </cell>
        </row>
        <row r="774">
          <cell r="D774" t="str">
            <v>PONTOS DE TOMADA</v>
          </cell>
          <cell r="K774">
            <v>0</v>
          </cell>
        </row>
        <row r="775">
          <cell r="C775">
            <v>7001280001</v>
          </cell>
          <cell r="D775" t="str">
            <v>Ponto de tomada simples de 220v, inclusive tubulação de PVC rígido, fiação, caixa 4 x 2, placa e demais acessórios, até o ponto de luz ou quadro de distribuição.</v>
          </cell>
          <cell r="E775" t="str">
            <v>UD</v>
          </cell>
          <cell r="F775">
            <v>0</v>
          </cell>
          <cell r="G775">
            <v>49.86</v>
          </cell>
          <cell r="H775">
            <v>22.15</v>
          </cell>
          <cell r="I775">
            <v>0</v>
          </cell>
          <cell r="J775">
            <v>0</v>
          </cell>
          <cell r="K775">
            <v>72.010000000000005</v>
          </cell>
          <cell r="L775">
            <v>72.010000000000005</v>
          </cell>
          <cell r="M775">
            <v>93.61</v>
          </cell>
        </row>
        <row r="776">
          <cell r="C776">
            <v>7001280002</v>
          </cell>
          <cell r="D776" t="str">
            <v>Ponto de tomada para condicionador de ar contendo disjuntor de 25 A, tomada 3P e placa, montada em caixa 4" x 4", inclusive eletroduto em pvc corrugado, fiação e aterramento até o quadro de distribuição e demais acessórios.</v>
          </cell>
          <cell r="E776" t="str">
            <v>UD</v>
          </cell>
          <cell r="F776">
            <v>0</v>
          </cell>
          <cell r="G776">
            <v>72.02</v>
          </cell>
          <cell r="H776">
            <v>53.72</v>
          </cell>
          <cell r="I776">
            <v>0</v>
          </cell>
          <cell r="J776">
            <v>0</v>
          </cell>
          <cell r="K776">
            <v>125.74</v>
          </cell>
          <cell r="L776">
            <v>125.74</v>
          </cell>
          <cell r="M776">
            <v>163.46</v>
          </cell>
        </row>
        <row r="777">
          <cell r="C777">
            <v>7001280003</v>
          </cell>
          <cell r="D777" t="str">
            <v>Ponto de tomada para telefone, inclusive tubulação de PVC rígido, fiação, caixa 4 x 2, placa, caixas de passagem e demais acessórios, até a caixa de distribuição do pavimento.</v>
          </cell>
          <cell r="E777" t="str">
            <v>UD</v>
          </cell>
          <cell r="F777">
            <v>0</v>
          </cell>
          <cell r="G777">
            <v>47.23</v>
          </cell>
          <cell r="H777">
            <v>17.440000000000001</v>
          </cell>
          <cell r="I777">
            <v>0</v>
          </cell>
          <cell r="J777">
            <v>0</v>
          </cell>
          <cell r="K777">
            <v>64.67</v>
          </cell>
          <cell r="L777">
            <v>64.67</v>
          </cell>
          <cell r="M777">
            <v>84.07</v>
          </cell>
        </row>
        <row r="778">
          <cell r="K778">
            <v>0</v>
          </cell>
        </row>
        <row r="779">
          <cell r="D779" t="str">
            <v>PONTOS DE LUZ</v>
          </cell>
          <cell r="K779">
            <v>0</v>
          </cell>
        </row>
        <row r="780">
          <cell r="C780">
            <v>7001280004</v>
          </cell>
          <cell r="D780" t="str">
            <v>Ponto de luz com globo leitoso e lâmpada de 60w, inclusive eletrodutos, caixas, interruptor e fiação até o quadro de distribuição.</v>
          </cell>
          <cell r="E780" t="str">
            <v>UD</v>
          </cell>
          <cell r="F780">
            <v>0</v>
          </cell>
          <cell r="G780">
            <v>77.69</v>
          </cell>
          <cell r="H780">
            <v>36.81</v>
          </cell>
          <cell r="I780">
            <v>0</v>
          </cell>
          <cell r="J780">
            <v>0</v>
          </cell>
          <cell r="K780">
            <v>114.5</v>
          </cell>
          <cell r="L780">
            <v>114.5</v>
          </cell>
          <cell r="M780">
            <v>148.85</v>
          </cell>
        </row>
        <row r="781">
          <cell r="C781">
            <v>7001280005</v>
          </cell>
          <cell r="D781" t="str">
            <v>Ponto de luz com 02 (duas) lâmpadas fluorescentes de 40w, inclusive reator, calha,  e demais acessórios necessários, e ainda eletrodutos, caixas, interruptor, fiação até o quadro de distribuição.</v>
          </cell>
          <cell r="E781" t="str">
            <v>UD</v>
          </cell>
          <cell r="F781">
            <v>0</v>
          </cell>
          <cell r="G781">
            <v>77.69</v>
          </cell>
          <cell r="H781">
            <v>82.14</v>
          </cell>
          <cell r="I781">
            <v>0</v>
          </cell>
          <cell r="J781">
            <v>0</v>
          </cell>
          <cell r="K781">
            <v>159.83000000000001</v>
          </cell>
          <cell r="L781">
            <v>159.83000000000001</v>
          </cell>
          <cell r="M781">
            <v>207.78</v>
          </cell>
        </row>
        <row r="782">
          <cell r="C782">
            <v>7001280607</v>
          </cell>
          <cell r="D782" t="str">
            <v>Luminaria tipo sobrepor, aberta, para 2 lampadas fluorescente de 20w, ref. tms-500, inclusive reator alto fator de potencia lampadas, demais acessorios e instalação.</v>
          </cell>
          <cell r="E782" t="str">
            <v>CJ</v>
          </cell>
          <cell r="F782">
            <v>0</v>
          </cell>
          <cell r="G782">
            <v>15.24</v>
          </cell>
          <cell r="H782">
            <v>52.32</v>
          </cell>
          <cell r="I782">
            <v>0</v>
          </cell>
          <cell r="K782">
            <v>67.56</v>
          </cell>
          <cell r="L782">
            <v>67.56</v>
          </cell>
          <cell r="M782">
            <v>87.83</v>
          </cell>
        </row>
        <row r="783">
          <cell r="C783">
            <v>7001280384</v>
          </cell>
          <cell r="D783" t="str">
            <v>Luminaria tipo sobrepor, aberta, para 1 lampadas fluorescente de 20w, ref. tms-500, inclusive reator alto fator de potencia lampadas, demais acessorios e instalação.</v>
          </cell>
          <cell r="E783" t="str">
            <v>CJ</v>
          </cell>
          <cell r="F783">
            <v>0</v>
          </cell>
          <cell r="G783">
            <v>15.24</v>
          </cell>
          <cell r="H783">
            <v>35.82</v>
          </cell>
          <cell r="I783">
            <v>0</v>
          </cell>
          <cell r="K783">
            <v>51.06</v>
          </cell>
          <cell r="L783">
            <v>67.56</v>
          </cell>
          <cell r="M783">
            <v>66.38</v>
          </cell>
        </row>
        <row r="784">
          <cell r="K784">
            <v>0</v>
          </cell>
        </row>
        <row r="785">
          <cell r="D785" t="str">
            <v>FORNECIMENTO DE AREIA E SEIXOS CLASSIFICADOS</v>
          </cell>
          <cell r="K785">
            <v>0</v>
          </cell>
        </row>
        <row r="786">
          <cell r="C786">
            <v>7001290001</v>
          </cell>
          <cell r="D786" t="str">
            <v>Fornecimento de areia classificada para leito filtrante.</v>
          </cell>
          <cell r="E786" t="str">
            <v>M³</v>
          </cell>
          <cell r="F786">
            <v>0</v>
          </cell>
          <cell r="G786">
            <v>0</v>
          </cell>
          <cell r="H786">
            <v>395</v>
          </cell>
          <cell r="I786">
            <v>0</v>
          </cell>
          <cell r="J786">
            <v>0</v>
          </cell>
          <cell r="K786">
            <v>395</v>
          </cell>
          <cell r="L786">
            <v>395</v>
          </cell>
          <cell r="M786">
            <v>513.5</v>
          </cell>
        </row>
        <row r="787">
          <cell r="C787">
            <v>7001290002</v>
          </cell>
          <cell r="D787" t="str">
            <v>Fornecimento de seixo rolado classificado para leito filtrante.</v>
          </cell>
          <cell r="E787" t="str">
            <v>M³</v>
          </cell>
          <cell r="F787">
            <v>0</v>
          </cell>
          <cell r="G787">
            <v>0</v>
          </cell>
          <cell r="H787">
            <v>425</v>
          </cell>
          <cell r="I787">
            <v>0</v>
          </cell>
          <cell r="J787">
            <v>0</v>
          </cell>
          <cell r="K787">
            <v>425</v>
          </cell>
          <cell r="L787">
            <v>425</v>
          </cell>
          <cell r="M787">
            <v>552.5</v>
          </cell>
        </row>
        <row r="788">
          <cell r="K788">
            <v>0</v>
          </cell>
        </row>
        <row r="789">
          <cell r="D789" t="str">
            <v>RETIRADA E RECUPERAÇÃO DE LEITOS FILTRANTES</v>
          </cell>
          <cell r="K789">
            <v>0</v>
          </cell>
        </row>
        <row r="790">
          <cell r="C790">
            <v>7001290003</v>
          </cell>
          <cell r="D790" t="str">
            <v>Filtros de pressão, retirada de leitos filtrantes, lavagem e classificação dos seixos retirados e colocação dos mesmos.</v>
          </cell>
          <cell r="E790" t="str">
            <v>M³</v>
          </cell>
          <cell r="F790">
            <v>0</v>
          </cell>
          <cell r="G790">
            <v>118.86</v>
          </cell>
          <cell r="H790">
            <v>0</v>
          </cell>
          <cell r="I790">
            <v>0</v>
          </cell>
          <cell r="J790">
            <v>0</v>
          </cell>
          <cell r="K790">
            <v>118.86</v>
          </cell>
          <cell r="L790">
            <v>118.86</v>
          </cell>
          <cell r="M790">
            <v>154.52000000000001</v>
          </cell>
        </row>
        <row r="791">
          <cell r="C791">
            <v>7001290004</v>
          </cell>
          <cell r="D791" t="str">
            <v>Filtro rápido/gravidade, retirada de leitos filtrantes, lavagem, classificação dos seixos retirados e colocação dos mesmos.</v>
          </cell>
          <cell r="E791" t="str">
            <v>M³</v>
          </cell>
          <cell r="F791">
            <v>0</v>
          </cell>
          <cell r="G791">
            <v>118.86</v>
          </cell>
          <cell r="H791">
            <v>0</v>
          </cell>
          <cell r="I791">
            <v>0</v>
          </cell>
          <cell r="J791">
            <v>0</v>
          </cell>
          <cell r="K791">
            <v>118.86</v>
          </cell>
          <cell r="L791">
            <v>118.86</v>
          </cell>
          <cell r="M791">
            <v>154.52000000000001</v>
          </cell>
        </row>
        <row r="792">
          <cell r="C792">
            <v>7001290005</v>
          </cell>
          <cell r="D792" t="str">
            <v>Colocação de leitos filtrantes em filtros de pressão.</v>
          </cell>
          <cell r="E792" t="str">
            <v>M³</v>
          </cell>
          <cell r="F792">
            <v>0</v>
          </cell>
          <cell r="G792">
            <v>15.83</v>
          </cell>
          <cell r="H792">
            <v>0</v>
          </cell>
          <cell r="I792">
            <v>0</v>
          </cell>
          <cell r="J792">
            <v>0</v>
          </cell>
          <cell r="K792">
            <v>15.83</v>
          </cell>
          <cell r="L792">
            <v>15.83</v>
          </cell>
          <cell r="M792">
            <v>20.58</v>
          </cell>
        </row>
        <row r="793">
          <cell r="C793">
            <v>7001290006</v>
          </cell>
          <cell r="D793" t="str">
            <v>Colocação de leitos filtrantes em filtros de rápidos/gravidade.</v>
          </cell>
          <cell r="E793" t="str">
            <v>M³</v>
          </cell>
          <cell r="F793">
            <v>0</v>
          </cell>
          <cell r="G793">
            <v>10.29</v>
          </cell>
          <cell r="H793">
            <v>0</v>
          </cell>
          <cell r="I793">
            <v>0</v>
          </cell>
          <cell r="J793">
            <v>0</v>
          </cell>
          <cell r="K793">
            <v>10.29</v>
          </cell>
          <cell r="L793">
            <v>10.29</v>
          </cell>
          <cell r="M793">
            <v>13.38</v>
          </cell>
        </row>
        <row r="794">
          <cell r="K794">
            <v>0</v>
          </cell>
        </row>
        <row r="795">
          <cell r="D795" t="str">
            <v>INSTALAÇÃO OU SUBSTITUIÇÃO DE RAMAL PREDIAL EM SERVIÇOS DE EXPANSÃO OU SUBSTITUIÇÃO DE REDE D'ÁGUA</v>
          </cell>
          <cell r="K795">
            <v>0</v>
          </cell>
        </row>
        <row r="796">
          <cell r="C796">
            <v>7001300001</v>
          </cell>
          <cell r="D796" t="str">
            <v>Instalação ou substituição de ramal predial de água até 10,00 m de extensão, com instalação de hidrômetro de até 20 m³/h no jardim ou calçada, conforme padrão Compesa, incluindo escavação e reaterro.</v>
          </cell>
          <cell r="E796" t="str">
            <v>UD</v>
          </cell>
          <cell r="F796">
            <v>0</v>
          </cell>
          <cell r="G796">
            <v>34.704999999999998</v>
          </cell>
          <cell r="H796">
            <v>0</v>
          </cell>
          <cell r="I796">
            <v>0</v>
          </cell>
          <cell r="K796">
            <v>34.704999999999998</v>
          </cell>
          <cell r="L796">
            <v>34.71</v>
          </cell>
          <cell r="M796">
            <v>45.12</v>
          </cell>
        </row>
        <row r="797">
          <cell r="C797">
            <v>7001300002</v>
          </cell>
          <cell r="D797" t="str">
            <v>Instalação ou substituição de ramal predial de água até 10,00 m de extensão, com instalação de hidrômetro de até 20 m³/h no muro, conforme padrão Compesa, incluindo escavação, reaterro, demolição e reposição de alvenaria e acabamento com massa única.</v>
          </cell>
          <cell r="E797" t="str">
            <v>UD</v>
          </cell>
          <cell r="F797">
            <v>0</v>
          </cell>
          <cell r="G797">
            <v>38.722200000000001</v>
          </cell>
          <cell r="H797">
            <v>0.35800000000000004</v>
          </cell>
          <cell r="I797">
            <v>0</v>
          </cell>
          <cell r="K797">
            <v>39.080199999999998</v>
          </cell>
          <cell r="L797">
            <v>39.08</v>
          </cell>
          <cell r="M797">
            <v>50.8</v>
          </cell>
        </row>
        <row r="798">
          <cell r="C798">
            <v>7001300003</v>
          </cell>
          <cell r="D798" t="str">
            <v>Instalação ou substituição de ramal predial de água até 10,00 m de extensão, com hidrômetro acima de 20 m³/h no jardim e/ou calçada, conforme padrão Compesa, incluindo escavação e reaterro.</v>
          </cell>
          <cell r="E798" t="str">
            <v>UD</v>
          </cell>
          <cell r="F798">
            <v>0</v>
          </cell>
          <cell r="G798">
            <v>50.914999999999999</v>
          </cell>
          <cell r="H798">
            <v>0</v>
          </cell>
          <cell r="I798">
            <v>0</v>
          </cell>
          <cell r="K798">
            <v>50.914999999999999</v>
          </cell>
          <cell r="L798">
            <v>50.92</v>
          </cell>
          <cell r="M798">
            <v>66.19</v>
          </cell>
        </row>
        <row r="799">
          <cell r="C799">
            <v>7001300004</v>
          </cell>
          <cell r="D799" t="str">
            <v>Metro excedente para instalação ou substituição de ramal predial de água.</v>
          </cell>
          <cell r="E799" t="str">
            <v>M</v>
          </cell>
          <cell r="F799">
            <v>0</v>
          </cell>
          <cell r="G799">
            <v>3.0135000000000001</v>
          </cell>
          <cell r="H799">
            <v>0</v>
          </cell>
          <cell r="I799">
            <v>0</v>
          </cell>
          <cell r="K799">
            <v>3.0135000000000001</v>
          </cell>
          <cell r="L799">
            <v>3.01</v>
          </cell>
          <cell r="M799">
            <v>3.92</v>
          </cell>
        </row>
        <row r="800">
          <cell r="C800">
            <v>7001300064</v>
          </cell>
          <cell r="D800" t="str">
            <v>Conserto de ramais prediais de água danificados durante execução das obras.</v>
          </cell>
          <cell r="E800" t="str">
            <v>UD</v>
          </cell>
          <cell r="F800">
            <v>0</v>
          </cell>
          <cell r="G800">
            <v>4.0880000000000001</v>
          </cell>
          <cell r="H800">
            <v>2.56</v>
          </cell>
          <cell r="I800">
            <v>0</v>
          </cell>
          <cell r="K800">
            <v>6.6479999999999997</v>
          </cell>
          <cell r="L800">
            <v>6.65</v>
          </cell>
          <cell r="M800">
            <v>8.64</v>
          </cell>
        </row>
        <row r="801">
          <cell r="K801">
            <v>0</v>
          </cell>
        </row>
        <row r="802">
          <cell r="D802" t="str">
            <v>INSTALAÇÃO OU SUBSTITUIÇÃO DE RAMAL PREDIAL DE ESGOTO</v>
          </cell>
          <cell r="K802">
            <v>0</v>
          </cell>
        </row>
        <row r="803">
          <cell r="C803">
            <v>7001300038</v>
          </cell>
          <cell r="D803" t="str">
            <v>Instalação ou substituição de ramal predial de esgoto até 5,00 m sem pavimento.</v>
          </cell>
          <cell r="E803" t="str">
            <v>UD</v>
          </cell>
          <cell r="F803">
            <v>0</v>
          </cell>
          <cell r="G803">
            <v>79.811750000000004</v>
          </cell>
          <cell r="H803">
            <v>0</v>
          </cell>
          <cell r="K803">
            <v>79.811750000000004</v>
          </cell>
          <cell r="L803">
            <v>79.81</v>
          </cell>
          <cell r="M803">
            <v>103.76</v>
          </cell>
        </row>
        <row r="804">
          <cell r="C804">
            <v>7001300007</v>
          </cell>
          <cell r="D804" t="str">
            <v>Metro excedente do item 31.08.01.</v>
          </cell>
          <cell r="E804" t="str">
            <v>M</v>
          </cell>
          <cell r="F804">
            <v>0</v>
          </cell>
          <cell r="G804">
            <v>3.9905000000000004</v>
          </cell>
          <cell r="H804">
            <v>0</v>
          </cell>
          <cell r="K804">
            <v>3.9905000000000004</v>
          </cell>
          <cell r="L804">
            <v>3.99</v>
          </cell>
          <cell r="M804">
            <v>5.19</v>
          </cell>
        </row>
        <row r="805">
          <cell r="C805">
            <v>7001300041</v>
          </cell>
          <cell r="D805" t="str">
            <v>Instalação ou substituição de ramal predial de esgoto até 5,00 m com pavimento.</v>
          </cell>
          <cell r="E805" t="str">
            <v>UD</v>
          </cell>
          <cell r="F805">
            <v>0</v>
          </cell>
          <cell r="G805">
            <v>95.981750000000005</v>
          </cell>
          <cell r="H805">
            <v>0</v>
          </cell>
          <cell r="K805">
            <v>95.981750000000005</v>
          </cell>
          <cell r="L805">
            <v>95.98</v>
          </cell>
          <cell r="M805">
            <v>124.78</v>
          </cell>
        </row>
        <row r="806">
          <cell r="C806">
            <v>7001300009</v>
          </cell>
          <cell r="D806" t="str">
            <v>Metro excedente do item 31.08.03.</v>
          </cell>
          <cell r="E806" t="str">
            <v>M</v>
          </cell>
          <cell r="F806">
            <v>0</v>
          </cell>
          <cell r="G806">
            <v>4.7990000000000004</v>
          </cell>
          <cell r="H806">
            <v>0</v>
          </cell>
          <cell r="K806">
            <v>4.7990000000000004</v>
          </cell>
          <cell r="L806">
            <v>4.8</v>
          </cell>
          <cell r="M806">
            <v>6.24</v>
          </cell>
        </row>
        <row r="807">
          <cell r="C807">
            <v>7001300070</v>
          </cell>
          <cell r="D807" t="str">
            <v>Conserto de ramais prediais de esgoto danificados durante execução das obras.</v>
          </cell>
          <cell r="E807" t="str">
            <v>UD</v>
          </cell>
          <cell r="F807">
            <v>0</v>
          </cell>
          <cell r="G807">
            <v>4.6914999999999996</v>
          </cell>
          <cell r="H807">
            <v>20.79</v>
          </cell>
          <cell r="I807">
            <v>0</v>
          </cell>
          <cell r="K807">
            <v>25.481499999999997</v>
          </cell>
          <cell r="L807">
            <v>25.48</v>
          </cell>
          <cell r="M807">
            <v>33.130000000000003</v>
          </cell>
        </row>
        <row r="808">
          <cell r="K808">
            <v>0</v>
          </cell>
        </row>
        <row r="809">
          <cell r="D809" t="str">
            <v>ASSENTAMENTO DE TUBOS PEAD COM CONEXÕES</v>
          </cell>
          <cell r="K809">
            <v>0</v>
          </cell>
        </row>
        <row r="810">
          <cell r="C810">
            <v>7001300011</v>
          </cell>
          <cell r="D810" t="str">
            <v>Assentamento de tubo pead com conexões DN - 20 mm a 32 mm.</v>
          </cell>
          <cell r="E810" t="str">
            <v>M</v>
          </cell>
          <cell r="F810">
            <v>4.8000000000000001E-2</v>
          </cell>
          <cell r="G810">
            <v>0.32</v>
          </cell>
          <cell r="H810">
            <v>0</v>
          </cell>
          <cell r="I810">
            <v>0</v>
          </cell>
          <cell r="K810">
            <v>0.36800000000000005</v>
          </cell>
          <cell r="L810">
            <v>0.37</v>
          </cell>
          <cell r="M810">
            <v>0.48</v>
          </cell>
        </row>
        <row r="811">
          <cell r="C811">
            <v>7001300012</v>
          </cell>
          <cell r="D811" t="str">
            <v>Assentamento de tubo pead com conexões DN - 63 mm.</v>
          </cell>
          <cell r="E811" t="str">
            <v>M</v>
          </cell>
          <cell r="F811">
            <v>8.3999999999999991E-2</v>
          </cell>
          <cell r="G811">
            <v>0.56000000000000005</v>
          </cell>
          <cell r="H811">
            <v>0</v>
          </cell>
          <cell r="I811">
            <v>0</v>
          </cell>
          <cell r="J811">
            <v>0</v>
          </cell>
          <cell r="K811">
            <v>0.64399999999999991</v>
          </cell>
          <cell r="L811">
            <v>0.64</v>
          </cell>
          <cell r="M811">
            <v>0.84</v>
          </cell>
        </row>
        <row r="812">
          <cell r="K812">
            <v>0</v>
          </cell>
        </row>
        <row r="813">
          <cell r="D813" t="str">
            <v>URBANIZAÇÃO</v>
          </cell>
          <cell r="K813">
            <v>0</v>
          </cell>
        </row>
        <row r="814">
          <cell r="K814">
            <v>0</v>
          </cell>
        </row>
        <row r="815">
          <cell r="D815" t="str">
            <v>CERCA</v>
          </cell>
          <cell r="K815">
            <v>0</v>
          </cell>
        </row>
        <row r="816">
          <cell r="C816">
            <v>7001310001</v>
          </cell>
          <cell r="D816" t="str">
            <v>Cerca com nove fios de arame farpado e moirões de concreto armado a cada dois metros com altura útil de 2,40 m.</v>
          </cell>
          <cell r="E816" t="str">
            <v>M</v>
          </cell>
          <cell r="F816">
            <v>6.96E-3</v>
          </cell>
          <cell r="G816">
            <v>14.711480000000002</v>
          </cell>
          <cell r="H816">
            <v>13.616020000000001</v>
          </cell>
          <cell r="I816">
            <v>0</v>
          </cell>
          <cell r="K816">
            <v>28.33446</v>
          </cell>
          <cell r="L816">
            <v>28.34</v>
          </cell>
          <cell r="M816">
            <v>36.83</v>
          </cell>
        </row>
        <row r="817">
          <cell r="C817">
            <v>7001310002</v>
          </cell>
          <cell r="D817" t="str">
            <v>Cerca com estaca de madeira Sabiá, espaçadas de 1,80 m, altura útil 1,60 m, com cinco fios de arame farpado.</v>
          </cell>
          <cell r="E817" t="str">
            <v>M</v>
          </cell>
          <cell r="F817">
            <v>0</v>
          </cell>
          <cell r="G817">
            <v>6.93</v>
          </cell>
          <cell r="H817">
            <v>4.2300000000000004</v>
          </cell>
          <cell r="I817">
            <v>0</v>
          </cell>
          <cell r="J817">
            <v>0</v>
          </cell>
          <cell r="K817">
            <v>11.16</v>
          </cell>
          <cell r="L817">
            <v>11.16</v>
          </cell>
          <cell r="M817">
            <v>14.51</v>
          </cell>
        </row>
        <row r="818">
          <cell r="K818">
            <v>0</v>
          </cell>
        </row>
        <row r="819">
          <cell r="D819" t="str">
            <v>PLANTAS</v>
          </cell>
          <cell r="K819">
            <v>0</v>
          </cell>
        </row>
        <row r="820">
          <cell r="C820">
            <v>7001310003</v>
          </cell>
          <cell r="D820" t="str">
            <v>Plantio de capim sândalo incluindo preparo de solo com terra vegetal.</v>
          </cell>
          <cell r="E820" t="str">
            <v>M²</v>
          </cell>
          <cell r="F820">
            <v>0.23</v>
          </cell>
          <cell r="G820">
            <v>1.1000000000000001</v>
          </cell>
          <cell r="H820">
            <v>6.6</v>
          </cell>
          <cell r="I820">
            <v>0</v>
          </cell>
          <cell r="J820">
            <v>0</v>
          </cell>
          <cell r="K820">
            <v>7.93</v>
          </cell>
          <cell r="L820">
            <v>7.93</v>
          </cell>
          <cell r="M820">
            <v>10.31</v>
          </cell>
        </row>
        <row r="821">
          <cell r="C821">
            <v>7001310004</v>
          </cell>
          <cell r="D821" t="str">
            <v>Plantio de grama inglesa incluindo preparo de solo com terra vegetal.</v>
          </cell>
          <cell r="E821" t="str">
            <v>M²</v>
          </cell>
          <cell r="F821">
            <v>0.23</v>
          </cell>
          <cell r="G821">
            <v>1.1000000000000001</v>
          </cell>
          <cell r="H821">
            <v>3.8</v>
          </cell>
          <cell r="I821">
            <v>0</v>
          </cell>
          <cell r="J821">
            <v>0</v>
          </cell>
          <cell r="K821">
            <v>5.13</v>
          </cell>
          <cell r="L821">
            <v>5.13</v>
          </cell>
          <cell r="M821">
            <v>6.67</v>
          </cell>
        </row>
        <row r="822">
          <cell r="C822">
            <v>7001310005</v>
          </cell>
          <cell r="D822" t="str">
            <v>Plantio de grama esmeralda (em tapete) incluindo preparo de solo com adubos minerais e orgânicos.</v>
          </cell>
          <cell r="E822" t="str">
            <v>M²</v>
          </cell>
          <cell r="F822">
            <v>0</v>
          </cell>
          <cell r="G822">
            <v>1.1000000000000001</v>
          </cell>
          <cell r="H822">
            <v>9.6</v>
          </cell>
          <cell r="I822">
            <v>0</v>
          </cell>
          <cell r="J822">
            <v>0</v>
          </cell>
          <cell r="K822">
            <v>10.7</v>
          </cell>
          <cell r="L822">
            <v>10.7</v>
          </cell>
          <cell r="M822">
            <v>13.91</v>
          </cell>
        </row>
        <row r="823">
          <cell r="C823">
            <v>7001310006</v>
          </cell>
          <cell r="D823" t="str">
            <v>Plantio de grama esmeralda (em tapete) incluindo preparo de solo com terra vegetal.</v>
          </cell>
          <cell r="E823" t="str">
            <v>M²</v>
          </cell>
          <cell r="F823">
            <v>0.23</v>
          </cell>
          <cell r="G823">
            <v>1.1000000000000001</v>
          </cell>
          <cell r="H823">
            <v>11.8</v>
          </cell>
          <cell r="I823">
            <v>0</v>
          </cell>
          <cell r="J823">
            <v>0</v>
          </cell>
          <cell r="K823">
            <v>13.13</v>
          </cell>
          <cell r="L823">
            <v>13.13</v>
          </cell>
          <cell r="M823">
            <v>17.07</v>
          </cell>
        </row>
        <row r="824">
          <cell r="K824">
            <v>0</v>
          </cell>
        </row>
        <row r="825">
          <cell r="D825" t="str">
            <v>MUROS</v>
          </cell>
          <cell r="K825">
            <v>0</v>
          </cell>
        </row>
        <row r="826">
          <cell r="C826">
            <v>7001310064</v>
          </cell>
          <cell r="D826" t="str">
            <v>Muro com mourões a cada 2,0m e placa pré-fabricada de concreto armado, altura livre 2,0m.</v>
          </cell>
          <cell r="E826" t="str">
            <v>M</v>
          </cell>
          <cell r="F826">
            <v>0</v>
          </cell>
          <cell r="G826">
            <v>15.83</v>
          </cell>
          <cell r="H826">
            <v>82.88</v>
          </cell>
          <cell r="I826">
            <v>0</v>
          </cell>
          <cell r="J826">
            <v>0</v>
          </cell>
          <cell r="K826">
            <v>98.71</v>
          </cell>
          <cell r="L826">
            <v>98.71</v>
          </cell>
          <cell r="M826">
            <v>128.32</v>
          </cell>
        </row>
        <row r="827">
          <cell r="C827">
            <v>7001310065</v>
          </cell>
          <cell r="D827" t="str">
            <v>Muro com embasamento de 50 cm e altura da alvenaria de elevação de 1,60m com colunas espaçadas de 3 em 3 metros, inclusive escavação, reaterro, remoção de material escavado, concreto magro, chapisco, massa única e caiação..</v>
          </cell>
          <cell r="E827" t="str">
            <v>M</v>
          </cell>
          <cell r="F827">
            <v>0</v>
          </cell>
          <cell r="G827">
            <v>105.74</v>
          </cell>
          <cell r="H827">
            <v>43.23</v>
          </cell>
          <cell r="I827">
            <v>0</v>
          </cell>
          <cell r="J827">
            <v>0</v>
          </cell>
          <cell r="K827">
            <v>148.97</v>
          </cell>
          <cell r="L827">
            <v>148.97</v>
          </cell>
          <cell r="M827">
            <v>193.66</v>
          </cell>
        </row>
        <row r="828">
          <cell r="C828">
            <v>7001310045</v>
          </cell>
          <cell r="D828" t="str">
            <v>Muro com embasamento de 50 cm e altura da alvenaria de elevação de 1,80m com colunas espaçadas de 3 em 3 metros, inclusive escavação, reaterro, remoção de material escavado, concreto magro, chapisco, massa única e caiação.</v>
          </cell>
          <cell r="E828" t="str">
            <v>M</v>
          </cell>
          <cell r="F828">
            <v>0</v>
          </cell>
          <cell r="G828">
            <v>116.38</v>
          </cell>
          <cell r="H828">
            <v>58.47</v>
          </cell>
          <cell r="I828">
            <v>0</v>
          </cell>
          <cell r="J828">
            <v>0</v>
          </cell>
          <cell r="K828">
            <v>174.85</v>
          </cell>
          <cell r="L828">
            <v>174.85</v>
          </cell>
          <cell r="M828">
            <v>227.31</v>
          </cell>
        </row>
        <row r="829">
          <cell r="K829">
            <v>0</v>
          </cell>
        </row>
        <row r="830">
          <cell r="D830" t="str">
            <v>PORTÕES</v>
          </cell>
          <cell r="K830">
            <v>0</v>
          </cell>
        </row>
        <row r="831">
          <cell r="C831">
            <v>7001310010</v>
          </cell>
          <cell r="D831" t="str">
            <v>Portão tubular, conforme padrão Compesa, em ferro galvanizado de 1 1/2", com contraventamento em tubo de ferro galvanizado de 1" e com tela aramada # 1" com fio nº 10, inclusive dobradiças, batedor, fecho, pintura e assentamento em estrutura de concreto.</v>
          </cell>
          <cell r="E831" t="str">
            <v>M²</v>
          </cell>
          <cell r="F831">
            <v>0</v>
          </cell>
          <cell r="G831">
            <v>18.247720000000001</v>
          </cell>
          <cell r="H831">
            <v>319.29036000000002</v>
          </cell>
          <cell r="I831">
            <v>0</v>
          </cell>
          <cell r="K831">
            <v>337.53808000000004</v>
          </cell>
          <cell r="L831">
            <v>337.54</v>
          </cell>
          <cell r="M831">
            <v>438.8</v>
          </cell>
        </row>
        <row r="832">
          <cell r="K832">
            <v>0</v>
          </cell>
        </row>
        <row r="833">
          <cell r="D833" t="str">
            <v>EQUIPAMENTOS DE PROTEÇÃO</v>
          </cell>
          <cell r="K833">
            <v>0</v>
          </cell>
        </row>
        <row r="834">
          <cell r="K834">
            <v>0</v>
          </cell>
        </row>
        <row r="835">
          <cell r="D835" t="str">
            <v>GUARDA-CORPO</v>
          </cell>
          <cell r="K835">
            <v>0</v>
          </cell>
        </row>
        <row r="836">
          <cell r="C836">
            <v>7001320066</v>
          </cell>
          <cell r="D836" t="str">
            <v>Confecção e montagem de guarda-corpo em tubo galvanizado com ponta lisa de 1 1/2", inclusive pintura com esmalte sintético em duas demãos com fundo anti-corrosivo, conforme padrão Compesa.</v>
          </cell>
          <cell r="E836" t="str">
            <v>M</v>
          </cell>
          <cell r="F836">
            <v>0.62</v>
          </cell>
          <cell r="G836">
            <v>33.235950000000003</v>
          </cell>
          <cell r="H836">
            <v>31.354610000000001</v>
          </cell>
          <cell r="I836">
            <v>0</v>
          </cell>
          <cell r="K836">
            <v>65.210560000000001</v>
          </cell>
          <cell r="L836">
            <v>65.209999999999994</v>
          </cell>
          <cell r="M836">
            <v>84.77</v>
          </cell>
        </row>
        <row r="837">
          <cell r="K837">
            <v>0</v>
          </cell>
        </row>
        <row r="838">
          <cell r="D838" t="str">
            <v>ESCADA MARINHEIRO</v>
          </cell>
          <cell r="K838">
            <v>0</v>
          </cell>
        </row>
        <row r="839">
          <cell r="C839">
            <v>7001320002</v>
          </cell>
          <cell r="D839" t="str">
            <v>Fornecimento e instalação de escada marinheiro externa em barra chata de aço de 2" x 1/4", degraus em barra redonda de aço de 3/4",  inclusive pintura com esmalte sintético em duas demãos com fundo anti-corrosivo, conforme padrão Compesa.</v>
          </cell>
          <cell r="E839" t="str">
            <v>M</v>
          </cell>
          <cell r="F839">
            <v>1.01</v>
          </cell>
          <cell r="G839">
            <v>51.4</v>
          </cell>
          <cell r="H839">
            <v>71.33</v>
          </cell>
          <cell r="I839">
            <v>0</v>
          </cell>
          <cell r="K839">
            <v>123.74</v>
          </cell>
          <cell r="L839">
            <v>123.74</v>
          </cell>
          <cell r="M839">
            <v>160.86000000000001</v>
          </cell>
        </row>
        <row r="840">
          <cell r="K840">
            <v>0</v>
          </cell>
        </row>
        <row r="841">
          <cell r="D841" t="str">
            <v>PÁRA RAIO</v>
          </cell>
          <cell r="K841">
            <v>0</v>
          </cell>
        </row>
        <row r="842">
          <cell r="C842">
            <v>7001320003</v>
          </cell>
          <cell r="D842" t="str">
            <v>Fornecimento e instalação de sistema de proteção constando de:1) Captor Franklin de latão - 4 pontas com 1 descida;2) suporte isolador com uma descida, base em ferro fundido para mastro de 1 1/2", conjunto de estaiamento de 1 1/2", mastro de ferro galva</v>
          </cell>
          <cell r="E842" t="str">
            <v>UD</v>
          </cell>
          <cell r="F842">
            <v>0</v>
          </cell>
          <cell r="G842">
            <v>249.29</v>
          </cell>
          <cell r="H842">
            <v>814.93</v>
          </cell>
          <cell r="I842">
            <v>0</v>
          </cell>
          <cell r="J842">
            <v>0</v>
          </cell>
          <cell r="K842">
            <v>1064.22</v>
          </cell>
          <cell r="L842">
            <v>1064.22</v>
          </cell>
          <cell r="M842">
            <v>1383.49</v>
          </cell>
        </row>
        <row r="843">
          <cell r="K843">
            <v>0</v>
          </cell>
        </row>
        <row r="844">
          <cell r="D844" t="str">
            <v>APARELHO SINALIZADOR</v>
          </cell>
          <cell r="K844">
            <v>0</v>
          </cell>
        </row>
        <row r="845">
          <cell r="C845">
            <v>7001320004</v>
          </cell>
          <cell r="D845" t="str">
            <v>Fornecimento e instalação de aparelho sinalizador de obstáculos com lâmpada de 60 W, inclusive braçadeira para fixação.</v>
          </cell>
          <cell r="E845" t="str">
            <v>UD</v>
          </cell>
          <cell r="F845">
            <v>0</v>
          </cell>
          <cell r="G845">
            <v>20.78</v>
          </cell>
          <cell r="H845">
            <v>44.75</v>
          </cell>
          <cell r="I845">
            <v>0</v>
          </cell>
          <cell r="J845">
            <v>0</v>
          </cell>
          <cell r="K845">
            <v>65.53</v>
          </cell>
          <cell r="L845">
            <v>65.53</v>
          </cell>
          <cell r="M845">
            <v>85.19</v>
          </cell>
        </row>
        <row r="846">
          <cell r="K846">
            <v>0</v>
          </cell>
        </row>
        <row r="847">
          <cell r="D847" t="str">
            <v>LIMPEZA DE CAIXA COLETORA DE ESGOTO</v>
          </cell>
          <cell r="K847">
            <v>0</v>
          </cell>
        </row>
        <row r="848">
          <cell r="C848">
            <v>7001330001</v>
          </cell>
          <cell r="D848" t="str">
            <v>Limpeza de caixa de reunião do lodo e/ou caixa de areia.</v>
          </cell>
          <cell r="E848" t="str">
            <v>UD</v>
          </cell>
          <cell r="F848">
            <v>0</v>
          </cell>
          <cell r="G848">
            <v>95.09</v>
          </cell>
          <cell r="H848">
            <v>0</v>
          </cell>
          <cell r="I848">
            <v>0</v>
          </cell>
          <cell r="J848">
            <v>0</v>
          </cell>
          <cell r="K848">
            <v>95.09</v>
          </cell>
          <cell r="L848">
            <v>95.09</v>
          </cell>
          <cell r="M848">
            <v>123.62</v>
          </cell>
        </row>
        <row r="849">
          <cell r="C849">
            <v>7001330002</v>
          </cell>
          <cell r="D849" t="str">
            <v>Limpeza de leito de secagem.</v>
          </cell>
          <cell r="E849" t="str">
            <v>M³</v>
          </cell>
          <cell r="F849">
            <v>0</v>
          </cell>
          <cell r="G849">
            <v>20.2</v>
          </cell>
          <cell r="H849">
            <v>0</v>
          </cell>
          <cell r="I849">
            <v>0</v>
          </cell>
          <cell r="J849">
            <v>0</v>
          </cell>
          <cell r="K849">
            <v>20.2</v>
          </cell>
          <cell r="L849">
            <v>20.2</v>
          </cell>
          <cell r="M849">
            <v>26.26</v>
          </cell>
        </row>
        <row r="850">
          <cell r="K850">
            <v>0</v>
          </cell>
        </row>
        <row r="851">
          <cell r="K851">
            <v>0</v>
          </cell>
        </row>
        <row r="852">
          <cell r="D852" t="str">
            <v>LIMPEZA E DESOBSTRUÇÃO DE POÇO DE VISITA</v>
          </cell>
          <cell r="K852">
            <v>0</v>
          </cell>
        </row>
        <row r="853">
          <cell r="C853">
            <v>7001340001</v>
          </cell>
          <cell r="D853" t="str">
            <v>Limpeza de poço úmido até 2m de profundidade.</v>
          </cell>
          <cell r="E853" t="str">
            <v>UD</v>
          </cell>
          <cell r="F853">
            <v>0</v>
          </cell>
          <cell r="G853">
            <v>110.24</v>
          </cell>
          <cell r="H853">
            <v>0</v>
          </cell>
          <cell r="I853">
            <v>0</v>
          </cell>
          <cell r="J853">
            <v>0</v>
          </cell>
          <cell r="K853">
            <v>110.24</v>
          </cell>
          <cell r="L853">
            <v>110.24</v>
          </cell>
          <cell r="M853">
            <v>143.31</v>
          </cell>
        </row>
        <row r="854">
          <cell r="C854">
            <v>7001340002</v>
          </cell>
          <cell r="D854" t="str">
            <v>Limpeza de poço úmido de médio porte de 2 a 4m de profundidade.</v>
          </cell>
          <cell r="E854" t="str">
            <v>UD</v>
          </cell>
          <cell r="F854">
            <v>0</v>
          </cell>
          <cell r="G854">
            <v>165.51</v>
          </cell>
          <cell r="H854">
            <v>0</v>
          </cell>
          <cell r="I854">
            <v>0</v>
          </cell>
          <cell r="J854">
            <v>0</v>
          </cell>
          <cell r="K854">
            <v>165.51</v>
          </cell>
          <cell r="L854">
            <v>165.51</v>
          </cell>
          <cell r="M854">
            <v>215.16</v>
          </cell>
        </row>
        <row r="855">
          <cell r="C855">
            <v>7001340003</v>
          </cell>
          <cell r="D855" t="str">
            <v>Limpeza de poço úmido acima de 4m de profundidade.</v>
          </cell>
          <cell r="E855" t="str">
            <v>UD</v>
          </cell>
          <cell r="F855">
            <v>0</v>
          </cell>
          <cell r="G855">
            <v>330.73</v>
          </cell>
          <cell r="H855">
            <v>0</v>
          </cell>
          <cell r="I855">
            <v>0</v>
          </cell>
          <cell r="J855">
            <v>0</v>
          </cell>
          <cell r="K855">
            <v>330.73</v>
          </cell>
          <cell r="L855">
            <v>330.73</v>
          </cell>
          <cell r="M855">
            <v>429.95</v>
          </cell>
        </row>
        <row r="856">
          <cell r="C856">
            <v>7001340004</v>
          </cell>
          <cell r="D856" t="str">
            <v>Desobstrução e limpeza manual de poço de visita DN -  1,2m e profundidade até 4,0m.</v>
          </cell>
          <cell r="E856" t="str">
            <v>UD</v>
          </cell>
          <cell r="F856">
            <v>0</v>
          </cell>
          <cell r="G856">
            <v>35.950000000000003</v>
          </cell>
          <cell r="H856">
            <v>0</v>
          </cell>
          <cell r="I856">
            <v>0</v>
          </cell>
          <cell r="J856">
            <v>0</v>
          </cell>
          <cell r="K856">
            <v>35.950000000000003</v>
          </cell>
          <cell r="L856">
            <v>35.950000000000003</v>
          </cell>
          <cell r="M856">
            <v>46.74</v>
          </cell>
        </row>
        <row r="857">
          <cell r="C857">
            <v>7001340005</v>
          </cell>
          <cell r="D857" t="str">
            <v>Desobstrução e limpeza manual do coletor de esgotos até 200mm.</v>
          </cell>
          <cell r="E857" t="str">
            <v>M</v>
          </cell>
          <cell r="F857">
            <v>0</v>
          </cell>
          <cell r="G857">
            <v>5.47</v>
          </cell>
          <cell r="H857">
            <v>0</v>
          </cell>
          <cell r="I857">
            <v>0</v>
          </cell>
          <cell r="J857">
            <v>0</v>
          </cell>
          <cell r="K857">
            <v>5.47</v>
          </cell>
          <cell r="L857">
            <v>5.47</v>
          </cell>
          <cell r="M857">
            <v>7.11</v>
          </cell>
        </row>
        <row r="858">
          <cell r="C858">
            <v>7001340006</v>
          </cell>
          <cell r="D858" t="str">
            <v>Desobstrução e limpeza mecanizada do coletor de esgoto de 200mm a 400mm.</v>
          </cell>
          <cell r="E858" t="str">
            <v>M</v>
          </cell>
          <cell r="F858">
            <v>0</v>
          </cell>
          <cell r="G858">
            <v>8.6199999999999992</v>
          </cell>
          <cell r="H858">
            <v>0</v>
          </cell>
          <cell r="I858">
            <v>0</v>
          </cell>
          <cell r="J858">
            <v>0</v>
          </cell>
          <cell r="K858">
            <v>8.6199999999999992</v>
          </cell>
          <cell r="L858">
            <v>8.6199999999999992</v>
          </cell>
          <cell r="M858">
            <v>11.21</v>
          </cell>
        </row>
        <row r="859">
          <cell r="C859">
            <v>7001340007</v>
          </cell>
          <cell r="D859" t="str">
            <v>Desobstrução e limpeza mecanizada do coletor de esgoto de 400mm a 1600mm.</v>
          </cell>
          <cell r="E859" t="str">
            <v>M</v>
          </cell>
          <cell r="F859">
            <v>0</v>
          </cell>
          <cell r="G859">
            <v>44.57</v>
          </cell>
          <cell r="H859">
            <v>0</v>
          </cell>
          <cell r="I859">
            <v>0</v>
          </cell>
          <cell r="J859">
            <v>0</v>
          </cell>
          <cell r="K859">
            <v>44.57</v>
          </cell>
          <cell r="L859">
            <v>44.57</v>
          </cell>
          <cell r="M859">
            <v>57.94</v>
          </cell>
        </row>
        <row r="860">
          <cell r="K860">
            <v>0</v>
          </cell>
        </row>
        <row r="861">
          <cell r="D861" t="str">
            <v>SERVIÇOS COMERCIAIS ( ENCARGOS SOCIAIS = 78,82%)</v>
          </cell>
          <cell r="K861">
            <v>0</v>
          </cell>
        </row>
        <row r="862">
          <cell r="K862">
            <v>0</v>
          </cell>
        </row>
        <row r="863">
          <cell r="D863" t="str">
            <v>INSTALAÇÃO E SUBSTITUIÇÃO DE HIDRÔMETRO</v>
          </cell>
          <cell r="K863">
            <v>0</v>
          </cell>
        </row>
        <row r="864">
          <cell r="C864">
            <v>7002030002</v>
          </cell>
          <cell r="D864" t="str">
            <v>Instalação de hidrômetro até 5 m³/h, no muro, com caixa de proteção com caixa de proteção em polipropileno e kit.</v>
          </cell>
          <cell r="E864" t="str">
            <v>UD</v>
          </cell>
          <cell r="F864">
            <v>16.03</v>
          </cell>
          <cell r="G864">
            <v>28.368000000000002</v>
          </cell>
          <cell r="H864">
            <v>51.062999999999995</v>
          </cell>
          <cell r="I864">
            <v>0</v>
          </cell>
          <cell r="K864">
            <v>95.460999999999999</v>
          </cell>
          <cell r="L864">
            <v>95.46</v>
          </cell>
          <cell r="M864">
            <v>124.1</v>
          </cell>
        </row>
        <row r="865">
          <cell r="C865">
            <v>7002030001</v>
          </cell>
          <cell r="D865" t="str">
            <v>Instalação de hidrômetro até 5 m³/h, na calçada, com caixa de proteção com caixa de proteção em polipropileno e kit.</v>
          </cell>
          <cell r="E865" t="str">
            <v>UD</v>
          </cell>
          <cell r="F865">
            <v>13.33</v>
          </cell>
          <cell r="G865">
            <v>22.225949999999997</v>
          </cell>
          <cell r="H865">
            <v>53.53</v>
          </cell>
          <cell r="I865">
            <v>0</v>
          </cell>
          <cell r="K865">
            <v>89.085949999999997</v>
          </cell>
          <cell r="L865">
            <v>89.09</v>
          </cell>
          <cell r="M865">
            <v>115.81</v>
          </cell>
        </row>
        <row r="866">
          <cell r="C866">
            <v>7002030003</v>
          </cell>
          <cell r="D866" t="str">
            <v>Instalação de hidrômetro até 5 m³/h, no jardim, com caixa de proteção com caixa de proteção em concreto e kit.</v>
          </cell>
          <cell r="E866" t="str">
            <v>UD</v>
          </cell>
          <cell r="F866">
            <v>8.0281199999999995</v>
          </cell>
          <cell r="G866">
            <v>9.3999100000000002</v>
          </cell>
          <cell r="H866">
            <v>40.808689999999999</v>
          </cell>
          <cell r="I866">
            <v>0</v>
          </cell>
          <cell r="J866">
            <v>0</v>
          </cell>
          <cell r="K866">
            <v>58.236719999999998</v>
          </cell>
          <cell r="L866">
            <v>58.24</v>
          </cell>
          <cell r="M866">
            <v>75.709999999999994</v>
          </cell>
        </row>
        <row r="867">
          <cell r="C867">
            <v>7002030004</v>
          </cell>
          <cell r="D867" t="str">
            <v>Instalação de hidrômetro de até 20 m³/h, em apartamento.</v>
          </cell>
          <cell r="E867" t="str">
            <v>UD</v>
          </cell>
          <cell r="F867">
            <v>5.71</v>
          </cell>
          <cell r="G867">
            <v>6.26</v>
          </cell>
          <cell r="H867">
            <v>9.93</v>
          </cell>
          <cell r="I867">
            <v>0</v>
          </cell>
          <cell r="J867">
            <v>0</v>
          </cell>
          <cell r="K867">
            <v>21.9</v>
          </cell>
          <cell r="L867">
            <v>21.9</v>
          </cell>
          <cell r="M867">
            <v>28.47</v>
          </cell>
        </row>
        <row r="868">
          <cell r="C868">
            <v>7002030005</v>
          </cell>
          <cell r="D868" t="str">
            <v>Substituição simples de hidrômetro de até 20 m³/h (jardim, muro, calçada ou apartamento).</v>
          </cell>
          <cell r="E868" t="str">
            <v>UD</v>
          </cell>
          <cell r="F868">
            <v>6.68</v>
          </cell>
          <cell r="G868">
            <v>7.32</v>
          </cell>
          <cell r="H868">
            <v>0.88</v>
          </cell>
          <cell r="I868">
            <v>0</v>
          </cell>
          <cell r="J868">
            <v>0</v>
          </cell>
          <cell r="K868">
            <v>14.88</v>
          </cell>
          <cell r="L868">
            <v>14.88</v>
          </cell>
          <cell r="M868">
            <v>19.34</v>
          </cell>
        </row>
        <row r="869">
          <cell r="C869">
            <v>7002030006</v>
          </cell>
          <cell r="D869" t="str">
            <v>Substituição de hidrômetro de até 20 m³/h, com remoção para o muro.</v>
          </cell>
          <cell r="E869" t="str">
            <v>UD</v>
          </cell>
          <cell r="F869">
            <v>16.03</v>
          </cell>
          <cell r="G869">
            <v>35.838000000000001</v>
          </cell>
          <cell r="H869">
            <v>45.482999999999997</v>
          </cell>
          <cell r="I869">
            <v>0</v>
          </cell>
          <cell r="K869">
            <v>97.350999999999999</v>
          </cell>
          <cell r="L869">
            <v>97.35</v>
          </cell>
          <cell r="M869">
            <v>126.56</v>
          </cell>
        </row>
        <row r="870">
          <cell r="C870">
            <v>7002030007</v>
          </cell>
          <cell r="D870" t="str">
            <v>Substituição de hidrômetro de até 20 m³/h, com remoção para a calçada.</v>
          </cell>
          <cell r="E870" t="str">
            <v>UD</v>
          </cell>
          <cell r="F870">
            <v>16.03</v>
          </cell>
          <cell r="G870">
            <v>31.395949999999999</v>
          </cell>
          <cell r="H870">
            <v>69.058700000000002</v>
          </cell>
          <cell r="I870">
            <v>0</v>
          </cell>
          <cell r="K870">
            <v>116.48465</v>
          </cell>
          <cell r="L870">
            <v>116.48</v>
          </cell>
          <cell r="M870">
            <v>151.43</v>
          </cell>
        </row>
        <row r="871">
          <cell r="C871">
            <v>7002030008</v>
          </cell>
          <cell r="D871" t="str">
            <v>Substituição de hidrômetro de até 20 m³/h, com levantamento do cavalete.</v>
          </cell>
          <cell r="E871" t="str">
            <v>UD</v>
          </cell>
          <cell r="F871">
            <v>13.33</v>
          </cell>
          <cell r="G871">
            <v>14.61</v>
          </cell>
          <cell r="H871">
            <v>10.92</v>
          </cell>
          <cell r="I871">
            <v>0</v>
          </cell>
          <cell r="K871">
            <v>38.86</v>
          </cell>
          <cell r="L871">
            <v>38.86</v>
          </cell>
          <cell r="M871">
            <v>50.52</v>
          </cell>
        </row>
        <row r="872">
          <cell r="C872">
            <v>7002030120</v>
          </cell>
          <cell r="D872" t="str">
            <v>Instalação de hidrômetro a partir de 7 m³/h, na calçada, com caixa de proteção e tampa de ferro.</v>
          </cell>
          <cell r="E872" t="str">
            <v>UD</v>
          </cell>
          <cell r="F872">
            <v>13.33</v>
          </cell>
          <cell r="G872">
            <v>28.425949999999997</v>
          </cell>
          <cell r="H872">
            <v>32.428699999999999</v>
          </cell>
          <cell r="K872">
            <v>74.184650000000005</v>
          </cell>
          <cell r="L872">
            <v>74.180000000000007</v>
          </cell>
          <cell r="M872">
            <v>96.44</v>
          </cell>
        </row>
        <row r="873">
          <cell r="C873">
            <v>7002030121</v>
          </cell>
          <cell r="D873" t="str">
            <v>Instalação de hidrômetro a partir de 7 m³/h, no muro, com caixa de proteção com caixa de proteção em fibra de vidro.</v>
          </cell>
          <cell r="E873" t="str">
            <v>UD</v>
          </cell>
          <cell r="F873">
            <v>16.03</v>
          </cell>
          <cell r="G873">
            <v>35.838000000000001</v>
          </cell>
          <cell r="H873">
            <v>47.882999999999996</v>
          </cell>
          <cell r="K873">
            <v>99.751000000000005</v>
          </cell>
          <cell r="L873">
            <v>99.75</v>
          </cell>
          <cell r="M873">
            <v>129.68</v>
          </cell>
        </row>
        <row r="874">
          <cell r="C874">
            <v>7002030122</v>
          </cell>
          <cell r="D874" t="str">
            <v>Instalação de hidrômetro a partir de 7 m³/h, no jardim, com caixa de proteção e tampa em concreto.</v>
          </cell>
          <cell r="E874" t="str">
            <v>UD</v>
          </cell>
          <cell r="F874">
            <v>8.02</v>
          </cell>
          <cell r="G874">
            <v>8.7899999999999991</v>
          </cell>
          <cell r="H874">
            <v>30.32</v>
          </cell>
          <cell r="K874">
            <v>47.13</v>
          </cell>
          <cell r="L874">
            <v>47.13</v>
          </cell>
          <cell r="M874">
            <v>61.27</v>
          </cell>
        </row>
        <row r="875">
          <cell r="C875">
            <v>7002030126</v>
          </cell>
          <cell r="D875" t="str">
            <v>Instalação de caixa em polipropileno/policarbonato p/ Instalação de hidrômetrode no muro 442 x 306 x 122mm</v>
          </cell>
          <cell r="E875" t="str">
            <v>UD</v>
          </cell>
          <cell r="F875">
            <v>16.03</v>
          </cell>
          <cell r="G875">
            <v>35.838000000000001</v>
          </cell>
          <cell r="H875">
            <v>37.852999999999994</v>
          </cell>
          <cell r="I875">
            <v>0</v>
          </cell>
          <cell r="J875">
            <v>0</v>
          </cell>
          <cell r="K875">
            <v>89.721000000000004</v>
          </cell>
          <cell r="L875">
            <v>89.72</v>
          </cell>
          <cell r="M875">
            <v>116.64</v>
          </cell>
        </row>
        <row r="876">
          <cell r="C876">
            <v>7002030127</v>
          </cell>
          <cell r="D876" t="str">
            <v>Instalação de caixa em polipropileno p/ Instalação de hidrômetro na calçada 315 x 165 x 170mm</v>
          </cell>
          <cell r="E876" t="str">
            <v>UD</v>
          </cell>
          <cell r="F876">
            <v>13.33</v>
          </cell>
          <cell r="G876">
            <v>28.43</v>
          </cell>
          <cell r="H876">
            <v>36.270000000000003</v>
          </cell>
          <cell r="K876">
            <v>78.03</v>
          </cell>
          <cell r="L876">
            <v>78.03</v>
          </cell>
          <cell r="M876">
            <v>101.44</v>
          </cell>
        </row>
        <row r="877">
          <cell r="K877">
            <v>0</v>
          </cell>
        </row>
        <row r="878">
          <cell r="D878" t="str">
            <v>DIVERSOS</v>
          </cell>
        </row>
        <row r="879">
          <cell r="C879">
            <v>7001020211</v>
          </cell>
          <cell r="D879" t="str">
            <v>Regularização manual de fundo de valas 0,15cm com material proveniente da escavação, ( para assentamento de tubulação ).</v>
          </cell>
          <cell r="E879" t="str">
            <v>M³</v>
          </cell>
          <cell r="F879">
            <v>0</v>
          </cell>
          <cell r="G879">
            <v>1.7</v>
          </cell>
          <cell r="H879">
            <v>0</v>
          </cell>
          <cell r="I879">
            <v>0</v>
          </cell>
          <cell r="J879">
            <v>0</v>
          </cell>
          <cell r="K879">
            <v>1.7</v>
          </cell>
          <cell r="L879">
            <v>1.7</v>
          </cell>
          <cell r="M879">
            <v>2.21</v>
          </cell>
        </row>
        <row r="880">
          <cell r="C880">
            <v>7001220195</v>
          </cell>
          <cell r="D880" t="str">
            <v>Carga, transporte e descarga de tubos e peças em PVC DN 50 mm, até 15 km.</v>
          </cell>
          <cell r="E880" t="str">
            <v>M</v>
          </cell>
          <cell r="F880">
            <v>0.12</v>
          </cell>
          <cell r="G880">
            <v>0.06</v>
          </cell>
          <cell r="J880">
            <v>0</v>
          </cell>
          <cell r="K880">
            <v>0.18</v>
          </cell>
          <cell r="L880">
            <v>0.18</v>
          </cell>
          <cell r="M880">
            <v>0.23</v>
          </cell>
        </row>
        <row r="881">
          <cell r="C881">
            <v>7001220196</v>
          </cell>
          <cell r="D881" t="str">
            <v>Carga, transporte e descarga de tubos e peças em PVC DN 75 mm, até 15 km.</v>
          </cell>
          <cell r="E881" t="str">
            <v>M</v>
          </cell>
          <cell r="F881">
            <v>0.32</v>
          </cell>
          <cell r="G881">
            <v>0.02</v>
          </cell>
          <cell r="J881">
            <v>0</v>
          </cell>
          <cell r="K881">
            <v>0.34</v>
          </cell>
          <cell r="L881">
            <v>0.34</v>
          </cell>
          <cell r="M881">
            <v>0.44</v>
          </cell>
        </row>
        <row r="882">
          <cell r="C882">
            <v>7001220197</v>
          </cell>
          <cell r="D882" t="str">
            <v>Carga, transporte e descarga de tubos e peças em PVC DN 100 mm, até 15 km.</v>
          </cell>
          <cell r="E882" t="str">
            <v>M</v>
          </cell>
          <cell r="F882">
            <v>0.36</v>
          </cell>
          <cell r="G882">
            <v>0.02</v>
          </cell>
          <cell r="J882">
            <v>0</v>
          </cell>
          <cell r="K882">
            <v>0.38</v>
          </cell>
          <cell r="L882">
            <v>0.38</v>
          </cell>
          <cell r="M882">
            <v>0.49</v>
          </cell>
        </row>
        <row r="883">
          <cell r="C883">
            <v>7001220198</v>
          </cell>
          <cell r="D883" t="str">
            <v>Carga, transporte e descarga de tubos e peças em PVC DN 150 mm, até 15 km.</v>
          </cell>
          <cell r="E883" t="str">
            <v>M</v>
          </cell>
          <cell r="F883">
            <v>0.54</v>
          </cell>
          <cell r="G883">
            <v>0.03</v>
          </cell>
          <cell r="J883">
            <v>0</v>
          </cell>
          <cell r="K883">
            <v>0.56999999999999995</v>
          </cell>
          <cell r="L883">
            <v>0.56999999999999995</v>
          </cell>
          <cell r="M883">
            <v>0.74</v>
          </cell>
        </row>
        <row r="884">
          <cell r="C884">
            <v>7001220199</v>
          </cell>
          <cell r="D884" t="str">
            <v>Carga, transporte e descarga de tubos e peças em PVC DN 200 mm, até 15 km.</v>
          </cell>
          <cell r="E884" t="str">
            <v>M</v>
          </cell>
          <cell r="F884">
            <v>0.72</v>
          </cell>
          <cell r="G884">
            <v>0.03</v>
          </cell>
          <cell r="J884">
            <v>0</v>
          </cell>
          <cell r="K884">
            <v>0.75</v>
          </cell>
          <cell r="L884">
            <v>0.75</v>
          </cell>
          <cell r="M884">
            <v>0.98</v>
          </cell>
        </row>
        <row r="885">
          <cell r="C885">
            <v>7001220200</v>
          </cell>
          <cell r="D885" t="str">
            <v>Carga, transporte e descarga de tubos e peças em PVC DN 250 mm, até 15 km.</v>
          </cell>
          <cell r="E885" t="str">
            <v>M</v>
          </cell>
          <cell r="F885">
            <v>0.9</v>
          </cell>
          <cell r="G885">
            <v>0.05</v>
          </cell>
          <cell r="J885">
            <v>0</v>
          </cell>
          <cell r="K885">
            <v>0.95</v>
          </cell>
          <cell r="L885">
            <v>0.95</v>
          </cell>
          <cell r="M885">
            <v>1.24</v>
          </cell>
        </row>
        <row r="886">
          <cell r="C886">
            <v>7001220201</v>
          </cell>
          <cell r="D886" t="str">
            <v>Carga, transporte e descarga de tubos e peças em PVC DN 300 mm, até 15 km.</v>
          </cell>
          <cell r="E886" t="str">
            <v>M</v>
          </cell>
          <cell r="F886">
            <v>1.08</v>
          </cell>
          <cell r="G886">
            <v>0.05</v>
          </cell>
          <cell r="J886">
            <v>0</v>
          </cell>
          <cell r="K886">
            <v>1.1299999999999999</v>
          </cell>
          <cell r="L886">
            <v>1.1299999999999999</v>
          </cell>
          <cell r="M886">
            <v>1.47</v>
          </cell>
        </row>
        <row r="887">
          <cell r="C887">
            <v>7001220202</v>
          </cell>
          <cell r="D887" t="str">
            <v>Carga, transporte e descarga de tubos e peças em PVC DN 350 mm, até 15 km.</v>
          </cell>
          <cell r="E887" t="str">
            <v>M</v>
          </cell>
          <cell r="F887">
            <v>1.26</v>
          </cell>
          <cell r="G887">
            <v>0.06</v>
          </cell>
          <cell r="J887">
            <v>0</v>
          </cell>
          <cell r="K887">
            <v>1.32</v>
          </cell>
          <cell r="L887">
            <v>1.32</v>
          </cell>
          <cell r="M887">
            <v>1.72</v>
          </cell>
        </row>
        <row r="888">
          <cell r="C888">
            <v>7001220203</v>
          </cell>
          <cell r="D888" t="str">
            <v>Carga, transporte e descarga de tubos e peças em PVC DN 400 mm, até 15 km.</v>
          </cell>
          <cell r="E888" t="str">
            <v>M</v>
          </cell>
          <cell r="F888">
            <v>1.44</v>
          </cell>
          <cell r="G888">
            <v>7.0000000000000007E-2</v>
          </cell>
          <cell r="J888">
            <v>0</v>
          </cell>
          <cell r="K888">
            <v>1.51</v>
          </cell>
          <cell r="L888">
            <v>1.51</v>
          </cell>
          <cell r="M888">
            <v>1.96</v>
          </cell>
        </row>
        <row r="889">
          <cell r="C889">
            <v>7001220204</v>
          </cell>
          <cell r="D889" t="str">
            <v>Carga, transporte e descarga de tubos e peças em PVC DN 500 mm, até 15 km.</v>
          </cell>
          <cell r="E889" t="str">
            <v>M</v>
          </cell>
          <cell r="F889">
            <v>1.8</v>
          </cell>
          <cell r="G889">
            <v>0.12</v>
          </cell>
          <cell r="J889">
            <v>0</v>
          </cell>
          <cell r="K889">
            <v>1.92</v>
          </cell>
          <cell r="L889">
            <v>1.92</v>
          </cell>
          <cell r="M889">
            <v>2.5</v>
          </cell>
        </row>
        <row r="890">
          <cell r="C890">
            <v>7001210278</v>
          </cell>
          <cell r="D890" t="str">
            <v>Transporte, de tubos e conexões de FoFo, aço ou concreto</v>
          </cell>
          <cell r="E890" t="str">
            <v>T</v>
          </cell>
          <cell r="F890">
            <v>19.98</v>
          </cell>
          <cell r="G890">
            <v>2.97</v>
          </cell>
          <cell r="K890">
            <v>22.95</v>
          </cell>
          <cell r="L890">
            <v>22.95</v>
          </cell>
          <cell r="M890">
            <v>29.84</v>
          </cell>
        </row>
        <row r="891">
          <cell r="C891">
            <v>7001210279</v>
          </cell>
          <cell r="D891" t="str">
            <v>Carga e descarga de tubos e conexões em FoFo</v>
          </cell>
          <cell r="E891" t="str">
            <v>T</v>
          </cell>
          <cell r="F891">
            <v>23.98</v>
          </cell>
          <cell r="G891">
            <v>2.08</v>
          </cell>
          <cell r="K891">
            <v>26.06</v>
          </cell>
          <cell r="L891">
            <v>26.06</v>
          </cell>
          <cell r="M891">
            <v>33.880000000000003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PLA MODELO"/>
    </sheetNames>
    <sheetDataSet>
      <sheetData sheetId="0" refreshError="1">
        <row r="2">
          <cell r="B2" t="str">
            <v>18.01</v>
          </cell>
        </row>
        <row r="3">
          <cell r="B3" t="str">
            <v>18.01.005</v>
          </cell>
          <cell r="C3" t="str">
            <v>Fio de cobre nu, tempera meio-duro, classe 1A S.M. - 10 mm², inclusive assentamento.</v>
          </cell>
          <cell r="D3" t="str">
            <v>m</v>
          </cell>
          <cell r="F3">
            <v>1.84</v>
          </cell>
          <cell r="G3">
            <v>0</v>
          </cell>
        </row>
        <row r="4">
          <cell r="B4" t="str">
            <v>18.01.010</v>
          </cell>
          <cell r="C4" t="str">
            <v>Fio de cobre, tempera meio-duro, classe 1, com cobertura de PVC, tipo WPP, S.M. - 4 mm², inclusive assentamento.</v>
          </cell>
          <cell r="D4" t="str">
            <v>m</v>
          </cell>
          <cell r="F4">
            <v>0.97</v>
          </cell>
          <cell r="G4">
            <v>0</v>
          </cell>
        </row>
        <row r="5">
          <cell r="B5" t="str">
            <v>18.01.015</v>
          </cell>
          <cell r="C5" t="str">
            <v>Desativação da rede elétrica existente.</v>
          </cell>
          <cell r="D5" t="str">
            <v>vb</v>
          </cell>
          <cell r="F5">
            <v>283.14</v>
          </cell>
        </row>
        <row r="6">
          <cell r="B6" t="str">
            <v>18.01.016</v>
          </cell>
          <cell r="C6" t="str">
            <v>Revisão do circuito elétrico que alimenta as luminárias para lâmpadas vapor mercúrio (aproveitamento de 90 % da fiação existente).</v>
          </cell>
          <cell r="D6" t="str">
            <v>vb</v>
          </cell>
          <cell r="F6">
            <v>613.08000000000004</v>
          </cell>
        </row>
        <row r="7">
          <cell r="B7" t="str">
            <v>18.01.020</v>
          </cell>
          <cell r="C7" t="str">
            <v>Fio de cobre, tempera meio-duro, classe 1, com cobertura de PVC, tipo WPP, S.M. - 6 mm², inclusive assentamento.</v>
          </cell>
          <cell r="D7" t="str">
            <v>m</v>
          </cell>
          <cell r="F7">
            <v>1.1599999999999999</v>
          </cell>
          <cell r="G7">
            <v>0</v>
          </cell>
        </row>
        <row r="8">
          <cell r="B8" t="str">
            <v>18.01.025</v>
          </cell>
          <cell r="C8" t="str">
            <v>Fio de cobre, tempera meio-duro, classe 1, com cobertura de PVC, tipo WPP, S.M. - 10 mm², inclusive assentamento.</v>
          </cell>
          <cell r="D8" t="str">
            <v>m</v>
          </cell>
          <cell r="F8">
            <v>1.62</v>
          </cell>
          <cell r="G8">
            <v>0</v>
          </cell>
        </row>
        <row r="9">
          <cell r="B9" t="str">
            <v>18.01.030</v>
          </cell>
          <cell r="C9" t="str">
            <v>Cabo de cobre, tempera meio-duro, encordoamento classe 2, com cobertura de PVC, tipo WPP, S.M. - 10 mm², inclusive assentamento.</v>
          </cell>
          <cell r="D9" t="str">
            <v>m</v>
          </cell>
          <cell r="F9">
            <v>1.64</v>
          </cell>
          <cell r="G9">
            <v>0</v>
          </cell>
        </row>
        <row r="10">
          <cell r="B10" t="str">
            <v>18.01.040</v>
          </cell>
          <cell r="C10" t="str">
            <v>Cabo de cobre, tempera meio-duro, encordoamento classe 2, com cobertura de PVC, tipo WPP, S.M. - 16 mm², inclusive assentamento.</v>
          </cell>
          <cell r="D10" t="str">
            <v>m</v>
          </cell>
          <cell r="F10">
            <v>2.44</v>
          </cell>
          <cell r="G10">
            <v>0</v>
          </cell>
        </row>
        <row r="11">
          <cell r="B11" t="str">
            <v>18.01.050</v>
          </cell>
          <cell r="C11" t="str">
            <v>Cabo de cobre, tempera meio-duro, encordoamento classe 2, com cobertura de PVC, tipo WPP, S.M. - 25 mm², inclusive assentamento.</v>
          </cell>
          <cell r="D11" t="str">
            <v>m</v>
          </cell>
          <cell r="F11">
            <v>3.24</v>
          </cell>
          <cell r="G11">
            <v>0</v>
          </cell>
        </row>
        <row r="12">
          <cell r="B12" t="str">
            <v>18.01.060</v>
          </cell>
          <cell r="C12" t="str">
            <v xml:space="preserve">Fornecimento e instalação de cabo de cobre nutrancado e asete fios, de tempera mole, bitola de 16 mm2. </v>
          </cell>
          <cell r="D12" t="str">
            <v>m</v>
          </cell>
          <cell r="F12">
            <v>3.4</v>
          </cell>
          <cell r="G12">
            <v>0</v>
          </cell>
        </row>
        <row r="14">
          <cell r="B14" t="str">
            <v>18.02</v>
          </cell>
        </row>
        <row r="15">
          <cell r="B15" t="str">
            <v>18.02.005</v>
          </cell>
          <cell r="C15" t="str">
            <v>Colocação de poste de ferro</v>
          </cell>
          <cell r="D15" t="str">
            <v>m</v>
          </cell>
          <cell r="F15">
            <v>6.51</v>
          </cell>
          <cell r="G15">
            <v>0</v>
          </cell>
        </row>
        <row r="16">
          <cell r="B16" t="str">
            <v>18.02.010</v>
          </cell>
          <cell r="C16" t="str">
            <v>Retirada de postes de concreto secção duplo T200 / 8 com engastamento direto no solo de 1,40 m (Poste 184-570, 18570 e mais dois sem identificação)</v>
          </cell>
          <cell r="D16" t="str">
            <v>un</v>
          </cell>
          <cell r="F16">
            <v>51.97</v>
          </cell>
          <cell r="G16">
            <v>0</v>
          </cell>
        </row>
        <row r="17">
          <cell r="B17" t="str">
            <v>18.02.020</v>
          </cell>
          <cell r="C17" t="str">
            <v>Poste de concreto secção duplo T, 100/8, com engastamento direto no solo de 1,40 m, inclusive colocação.</v>
          </cell>
          <cell r="D17" t="str">
            <v>un</v>
          </cell>
          <cell r="F17">
            <v>172.09</v>
          </cell>
          <cell r="G17">
            <v>0</v>
          </cell>
        </row>
        <row r="18">
          <cell r="B18" t="str">
            <v>18.02.025</v>
          </cell>
          <cell r="C18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8" t="str">
            <v>un</v>
          </cell>
          <cell r="F18">
            <v>239.88</v>
          </cell>
          <cell r="G18">
            <v>0</v>
          </cell>
        </row>
        <row r="19">
          <cell r="B19" t="str">
            <v>18.02.026</v>
          </cell>
          <cell r="C19" t="str">
            <v>Deslocamento de poste.</v>
          </cell>
          <cell r="D19" t="str">
            <v>un</v>
          </cell>
          <cell r="F19">
            <v>67.33</v>
          </cell>
          <cell r="G19">
            <v>0</v>
          </cell>
        </row>
        <row r="20">
          <cell r="B20" t="str">
            <v>18.02.030</v>
          </cell>
          <cell r="C20" t="str">
            <v>Poste de concreto secção duplo T, 300/9, com engastamento direto no solo de 1,40 m, inclusive colocação.</v>
          </cell>
          <cell r="D20" t="str">
            <v>un</v>
          </cell>
          <cell r="F20">
            <v>160.6</v>
          </cell>
          <cell r="G20">
            <v>0</v>
          </cell>
        </row>
        <row r="21">
          <cell r="B21" t="str">
            <v>18.02.040</v>
          </cell>
          <cell r="C21" t="str">
            <v>Poste de concreto secção duplo T, 200/12, com engastamento direto no solo de 1,80 m, inclusive colocação.</v>
          </cell>
          <cell r="D21" t="str">
            <v>un</v>
          </cell>
          <cell r="F21">
            <v>264.32</v>
          </cell>
          <cell r="G21">
            <v>0</v>
          </cell>
        </row>
        <row r="22">
          <cell r="B22" t="str">
            <v>18.02.045</v>
          </cell>
          <cell r="C22" t="str">
            <v>Poste de concreto secção duplo T, 300/8, com engastamento direto no solo de 1,40 m, inclusive colocação.</v>
          </cell>
          <cell r="D22" t="str">
            <v>un</v>
          </cell>
          <cell r="F22">
            <v>193.4</v>
          </cell>
          <cell r="G22">
            <v>0</v>
          </cell>
        </row>
        <row r="23">
          <cell r="B23" t="str">
            <v>18.02.050</v>
          </cell>
          <cell r="C23" t="str">
            <v>Poste de concreto secção duplo T, 300/12, com engastamento direto no solo de 1,80 m, inclusive colocação.</v>
          </cell>
          <cell r="D23" t="str">
            <v>un</v>
          </cell>
          <cell r="F23">
            <v>55.74</v>
          </cell>
          <cell r="G23">
            <v>0</v>
          </cell>
        </row>
        <row r="24">
          <cell r="B24" t="str">
            <v>18.02.051</v>
          </cell>
          <cell r="C24" t="str">
            <v xml:space="preserve">Super poste de concreto armado circular com altura de 20 m. </v>
          </cell>
          <cell r="D24" t="str">
            <v>un</v>
          </cell>
          <cell r="F24">
            <v>2209.3200000000002</v>
          </cell>
          <cell r="G24">
            <v>0</v>
          </cell>
        </row>
        <row r="25">
          <cell r="B25" t="str">
            <v>18.02.060</v>
          </cell>
          <cell r="C25" t="str">
            <v>Poste de concreto c/ seção circular c/ iluminação de 3 pétalas c/ altura de 8 m inclusive colocação, fixação e base de concreto p/ fixação</v>
          </cell>
          <cell r="D25" t="str">
            <v>un</v>
          </cell>
          <cell r="F25">
            <v>888.06</v>
          </cell>
        </row>
        <row r="26">
          <cell r="B26" t="str">
            <v>18.02.070</v>
          </cell>
          <cell r="C26" t="str">
            <v>Poste ornamental.</v>
          </cell>
          <cell r="D26" t="str">
            <v>un</v>
          </cell>
          <cell r="F26">
            <v>210.72</v>
          </cell>
        </row>
        <row r="27">
          <cell r="B27" t="str">
            <v>18.02.071</v>
          </cell>
          <cell r="C27" t="str">
            <v>Poste em concreto vibrado seção circular 9 m - 200 kg</v>
          </cell>
          <cell r="D27" t="str">
            <v>un</v>
          </cell>
          <cell r="F27">
            <v>216</v>
          </cell>
        </row>
        <row r="28">
          <cell r="B28" t="str">
            <v>18.02.080</v>
          </cell>
          <cell r="C28" t="str">
            <v>Fornecimento e instalação de rele fotoelétrico, 1000 w - 220 v.</v>
          </cell>
          <cell r="D28" t="str">
            <v>un</v>
          </cell>
          <cell r="F28">
            <v>18</v>
          </cell>
        </row>
        <row r="30">
          <cell r="B30" t="str">
            <v>18.03</v>
          </cell>
        </row>
        <row r="31">
          <cell r="B31" t="str">
            <v>18.03.010</v>
          </cell>
          <cell r="C31" t="str">
            <v>Estrutura secundária B1 completa, inclusive fixação.</v>
          </cell>
          <cell r="D31" t="str">
            <v>un</v>
          </cell>
          <cell r="F31">
            <v>29.1</v>
          </cell>
          <cell r="G31">
            <v>0</v>
          </cell>
        </row>
        <row r="32">
          <cell r="B32" t="str">
            <v>18.03.015</v>
          </cell>
          <cell r="C32" t="str">
            <v>Estrutura secundária B2 completa, inclusive fixação.</v>
          </cell>
          <cell r="D32" t="str">
            <v>un</v>
          </cell>
          <cell r="F32">
            <v>35.21</v>
          </cell>
          <cell r="G32">
            <v>0</v>
          </cell>
        </row>
        <row r="33">
          <cell r="B33" t="str">
            <v>18.03.020</v>
          </cell>
          <cell r="C33" t="str">
            <v>Estrutura secundária B3 completa, inclusive fixação.</v>
          </cell>
          <cell r="D33" t="str">
            <v>un</v>
          </cell>
          <cell r="F33">
            <v>58.42</v>
          </cell>
          <cell r="G33">
            <v>0</v>
          </cell>
        </row>
        <row r="34">
          <cell r="B34" t="str">
            <v>18.03.030</v>
          </cell>
          <cell r="C34" t="str">
            <v>Estrutura secundária B4 completa, inclusive fixação.</v>
          </cell>
          <cell r="D34" t="str">
            <v>un</v>
          </cell>
          <cell r="F34">
            <v>65.989999999999995</v>
          </cell>
          <cell r="G34">
            <v>0</v>
          </cell>
        </row>
        <row r="35">
          <cell r="B35" t="str">
            <v>18.03.031</v>
          </cell>
          <cell r="C35" t="str">
            <v>Cabo de iluminação 1/0 AWG - NU</v>
          </cell>
          <cell r="D35" t="str">
            <v>m</v>
          </cell>
          <cell r="F35">
            <v>19.54</v>
          </cell>
          <cell r="G35">
            <v>0</v>
          </cell>
        </row>
        <row r="36">
          <cell r="B36" t="str">
            <v>18.03.032</v>
          </cell>
          <cell r="C36" t="str">
            <v>Isoladores tipo castanha</v>
          </cell>
          <cell r="D36" t="str">
            <v>un</v>
          </cell>
          <cell r="F36">
            <v>17.399999999999999</v>
          </cell>
          <cell r="G36">
            <v>0</v>
          </cell>
        </row>
        <row r="37">
          <cell r="B37" t="str">
            <v>18.03.033</v>
          </cell>
          <cell r="C37" t="str">
            <v>Foto célula tipo NA.</v>
          </cell>
          <cell r="D37" t="str">
            <v>un</v>
          </cell>
          <cell r="F37">
            <v>12.77</v>
          </cell>
          <cell r="G37">
            <v>0</v>
          </cell>
        </row>
        <row r="39">
          <cell r="B39" t="str">
            <v>18.04</v>
          </cell>
        </row>
        <row r="40">
          <cell r="B40" t="str">
            <v>18.04.010</v>
          </cell>
          <cell r="C40" t="str">
            <v>Eletroduto de ferro galvanizado de 3/4 pol., inclusive assentamento.</v>
          </cell>
          <cell r="D40" t="str">
            <v>m</v>
          </cell>
          <cell r="F40">
            <v>4.9000000000000004</v>
          </cell>
          <cell r="G40">
            <v>0</v>
          </cell>
        </row>
        <row r="41">
          <cell r="B41" t="str">
            <v>18.04.020</v>
          </cell>
          <cell r="C41" t="str">
            <v>Eletroduto de ferro galvanizado de 1 pol., inclusive assentamento.</v>
          </cell>
          <cell r="D41" t="str">
            <v>m</v>
          </cell>
          <cell r="F41">
            <v>7.43</v>
          </cell>
          <cell r="G41">
            <v>0</v>
          </cell>
        </row>
        <row r="42">
          <cell r="B42" t="str">
            <v>18.04.030</v>
          </cell>
          <cell r="C42" t="str">
            <v>Eletroduto de ferro galvanizado de 1 1/2 pol., inclusive assentamento.</v>
          </cell>
          <cell r="D42" t="str">
            <v>m</v>
          </cell>
          <cell r="F42">
            <v>11.76</v>
          </cell>
          <cell r="G42">
            <v>0</v>
          </cell>
        </row>
        <row r="43">
          <cell r="B43" t="str">
            <v>18.04.040</v>
          </cell>
          <cell r="C43" t="str">
            <v>Eletroduto de ferro galvanizado de 2 pol., inclusive assentamento.</v>
          </cell>
          <cell r="D43" t="str">
            <v>m</v>
          </cell>
          <cell r="F43">
            <v>15.46</v>
          </cell>
          <cell r="G43">
            <v>0</v>
          </cell>
        </row>
        <row r="44">
          <cell r="B44" t="str">
            <v>18.04.050</v>
          </cell>
          <cell r="C44" t="str">
            <v>Eletroduto de ferro galvanizado de 2 1/2 pol., inclusive assentamento.</v>
          </cell>
          <cell r="D44" t="str">
            <v>m</v>
          </cell>
          <cell r="F44">
            <v>23.01</v>
          </cell>
          <cell r="G44">
            <v>0</v>
          </cell>
        </row>
        <row r="45">
          <cell r="B45" t="str">
            <v>18.04.060</v>
          </cell>
          <cell r="C45" t="str">
            <v>Eletroduto de ferro galvanizado de 4 pol., inclusive assentamento.</v>
          </cell>
          <cell r="D45" t="str">
            <v>m</v>
          </cell>
          <cell r="F45">
            <v>37.299999999999997</v>
          </cell>
          <cell r="G45">
            <v>0</v>
          </cell>
        </row>
        <row r="46">
          <cell r="B46" t="str">
            <v>18.04.061</v>
          </cell>
          <cell r="C46" t="str">
            <v>Eletroduto de PVC rígido de 11/2" com luva de rosca interna, inclusive assentamento</v>
          </cell>
          <cell r="D46" t="str">
            <v>un</v>
          </cell>
          <cell r="F46">
            <v>6.33</v>
          </cell>
        </row>
        <row r="48">
          <cell r="B48" t="str">
            <v>18.05</v>
          </cell>
        </row>
        <row r="49">
          <cell r="B49" t="str">
            <v>18.05.010</v>
          </cell>
          <cell r="C49" t="str">
            <v>Curva de ferro galvanizado de 3/4 pol., inclusive assentamento.</v>
          </cell>
          <cell r="D49" t="str">
            <v>un</v>
          </cell>
          <cell r="F49">
            <v>3.1</v>
          </cell>
          <cell r="G49">
            <v>0</v>
          </cell>
        </row>
        <row r="50">
          <cell r="B50" t="str">
            <v>18.05.020</v>
          </cell>
          <cell r="C50" t="str">
            <v>Curva de ferro galvanizado de 1 pol., inclusive assentamento.</v>
          </cell>
          <cell r="D50" t="str">
            <v>un</v>
          </cell>
          <cell r="F50">
            <v>4.53</v>
          </cell>
          <cell r="G50">
            <v>0</v>
          </cell>
        </row>
        <row r="51">
          <cell r="B51" t="str">
            <v>18.05.030</v>
          </cell>
          <cell r="C51" t="str">
            <v>Curva de ferro galvanizado de 1 1/2 pol., inclusive assentamento.</v>
          </cell>
          <cell r="D51" t="str">
            <v>un</v>
          </cell>
          <cell r="F51">
            <v>10.41</v>
          </cell>
          <cell r="G51">
            <v>0</v>
          </cell>
        </row>
        <row r="52">
          <cell r="B52" t="str">
            <v>18.05.040</v>
          </cell>
          <cell r="C52" t="str">
            <v>Curva de ferro galvanizado de 2 pol., inclusive assentamento.</v>
          </cell>
          <cell r="D52" t="str">
            <v>un</v>
          </cell>
          <cell r="F52">
            <v>16.78</v>
          </cell>
          <cell r="G52">
            <v>0</v>
          </cell>
        </row>
        <row r="53">
          <cell r="B53" t="str">
            <v>18.05.050</v>
          </cell>
          <cell r="C53" t="str">
            <v>Curva de ferro galvanizado de 2 1/2 pol., inclusive assentamento.</v>
          </cell>
          <cell r="D53" t="str">
            <v>un</v>
          </cell>
          <cell r="F53">
            <v>36.65</v>
          </cell>
          <cell r="G53">
            <v>0</v>
          </cell>
        </row>
        <row r="54">
          <cell r="B54" t="str">
            <v>18.05.060</v>
          </cell>
          <cell r="C54" t="str">
            <v>Curva de ferro galvanizado de 4 pol., inclusive assentamento.</v>
          </cell>
          <cell r="D54" t="str">
            <v>un</v>
          </cell>
          <cell r="F54">
            <v>76.64</v>
          </cell>
          <cell r="G54">
            <v>0</v>
          </cell>
        </row>
        <row r="55">
          <cell r="B55" t="str">
            <v>18.05.065</v>
          </cell>
          <cell r="C55" t="str">
            <v>Fornecimento e assentamento de haste de aterramento 5/8" x 2,40 m coppereweld</v>
          </cell>
          <cell r="D55" t="str">
            <v>un</v>
          </cell>
          <cell r="F55">
            <v>22.22</v>
          </cell>
        </row>
        <row r="57">
          <cell r="B57" t="str">
            <v>18.06</v>
          </cell>
        </row>
        <row r="58">
          <cell r="B58" t="str">
            <v>18.06.010</v>
          </cell>
          <cell r="C58" t="str">
            <v>Luva de ferro galvanizado de 3/4 pol., inclusive assentamento.</v>
          </cell>
          <cell r="D58" t="str">
            <v>un</v>
          </cell>
          <cell r="F58">
            <v>1.1299999999999999</v>
          </cell>
          <cell r="G58">
            <v>0</v>
          </cell>
        </row>
        <row r="59">
          <cell r="B59" t="str">
            <v>18.06.020</v>
          </cell>
          <cell r="C59" t="str">
            <v>Luva de ferro galvanizado de 1 pol., inclusive assentamento.</v>
          </cell>
          <cell r="D59" t="str">
            <v>un</v>
          </cell>
          <cell r="F59">
            <v>1.68</v>
          </cell>
          <cell r="G59">
            <v>0</v>
          </cell>
        </row>
        <row r="60">
          <cell r="B60" t="str">
            <v>18.06.030</v>
          </cell>
          <cell r="C60" t="str">
            <v>Luva de ferro galvanizado de 1 1/2 pol., inclusive assentamento.</v>
          </cell>
          <cell r="D60" t="str">
            <v>un</v>
          </cell>
          <cell r="F60">
            <v>2.91</v>
          </cell>
          <cell r="G60">
            <v>0</v>
          </cell>
        </row>
        <row r="61">
          <cell r="B61" t="str">
            <v>18.06.040</v>
          </cell>
          <cell r="C61" t="str">
            <v>Luva de ferro galvanizado de 2 pol., inclusive assentamento.</v>
          </cell>
          <cell r="D61" t="str">
            <v>un</v>
          </cell>
          <cell r="F61">
            <v>4.05</v>
          </cell>
          <cell r="G61">
            <v>0</v>
          </cell>
        </row>
        <row r="62">
          <cell r="B62" t="str">
            <v>18.06.050</v>
          </cell>
          <cell r="C62" t="str">
            <v>Luva de ferro galvanizado de 2 1/2 pol., inclusive assentamento.</v>
          </cell>
          <cell r="D62" t="str">
            <v>un</v>
          </cell>
          <cell r="F62">
            <v>7.16</v>
          </cell>
          <cell r="G62">
            <v>0</v>
          </cell>
        </row>
        <row r="63">
          <cell r="B63" t="str">
            <v>18.06.060</v>
          </cell>
          <cell r="C63" t="str">
            <v>Luva de ferro galvanizado de 4 pol., inclusive assentamento.</v>
          </cell>
          <cell r="D63" t="str">
            <v>un</v>
          </cell>
          <cell r="F63">
            <v>13.42</v>
          </cell>
          <cell r="G63">
            <v>0</v>
          </cell>
        </row>
        <row r="64">
          <cell r="B64" t="str">
            <v>18.06.061</v>
          </cell>
          <cell r="C64" t="str">
            <v>Luva de PVC rígido diâmetro de 2".</v>
          </cell>
          <cell r="D64" t="str">
            <v>un</v>
          </cell>
          <cell r="F64">
            <v>1.93</v>
          </cell>
          <cell r="G64">
            <v>0</v>
          </cell>
        </row>
        <row r="65">
          <cell r="B65" t="str">
            <v>18.06.062</v>
          </cell>
          <cell r="C65" t="str">
            <v>Luva de emenda para cabo 10 mm</v>
          </cell>
          <cell r="D65" t="str">
            <v>un</v>
          </cell>
          <cell r="F65">
            <v>0.35</v>
          </cell>
        </row>
        <row r="67">
          <cell r="B67" t="str">
            <v>18.07</v>
          </cell>
        </row>
        <row r="68">
          <cell r="B68" t="str">
            <v>18.07.010</v>
          </cell>
          <cell r="C68" t="str">
            <v>Jogo de bucha e arruela de alumínio de 1/2 pol., inclusive fixação.</v>
          </cell>
          <cell r="D68" t="str">
            <v>cj</v>
          </cell>
          <cell r="F68">
            <v>0.27</v>
          </cell>
          <cell r="G68">
            <v>0</v>
          </cell>
        </row>
        <row r="69">
          <cell r="B69" t="str">
            <v>18.07.020</v>
          </cell>
          <cell r="C69" t="str">
            <v>Jogo de bucha e arruela de alumínio de 3/4 pol., inclusive fixação.</v>
          </cell>
          <cell r="D69" t="str">
            <v>cj</v>
          </cell>
          <cell r="F69">
            <v>0.28999999999999998</v>
          </cell>
          <cell r="G69">
            <v>0</v>
          </cell>
        </row>
        <row r="70">
          <cell r="B70" t="str">
            <v>18.07.030</v>
          </cell>
          <cell r="C70" t="str">
            <v>Jogo de bucha e arruela de alumínio de 1 pol., inclusive fixação.</v>
          </cell>
          <cell r="D70" t="str">
            <v>cj</v>
          </cell>
          <cell r="F70">
            <v>0.45</v>
          </cell>
          <cell r="G70">
            <v>0</v>
          </cell>
        </row>
        <row r="71">
          <cell r="B71" t="str">
            <v>18.07.040</v>
          </cell>
          <cell r="C71" t="str">
            <v>Jogo de bucha e arruela de alumínio de 1 1/2 pol., inclusive fixação.</v>
          </cell>
          <cell r="D71" t="str">
            <v>cj</v>
          </cell>
          <cell r="F71">
            <v>0.85</v>
          </cell>
          <cell r="G71">
            <v>0</v>
          </cell>
        </row>
        <row r="72">
          <cell r="B72" t="str">
            <v>18.07.050</v>
          </cell>
          <cell r="C72" t="str">
            <v>Jogo de bucha e arruela de alumínio de 2 pol., inclusive fixação.</v>
          </cell>
          <cell r="D72" t="str">
            <v>cj</v>
          </cell>
          <cell r="F72">
            <v>1.64</v>
          </cell>
          <cell r="G72">
            <v>0</v>
          </cell>
        </row>
        <row r="73">
          <cell r="B73" t="str">
            <v>18.07.060</v>
          </cell>
          <cell r="C73" t="str">
            <v>Jogo de bucha e arruela de alumínio de 2 1/2 pol., inclusive fixação.</v>
          </cell>
          <cell r="D73" t="str">
            <v>cj</v>
          </cell>
          <cell r="F73">
            <v>2.39</v>
          </cell>
          <cell r="G73">
            <v>0</v>
          </cell>
        </row>
        <row r="74">
          <cell r="B74" t="str">
            <v>18.07.070</v>
          </cell>
          <cell r="C74" t="str">
            <v>Jogo de bucha e arruela de alumínio de 3 pol., inclusive fixação.</v>
          </cell>
          <cell r="D74" t="str">
            <v>cj</v>
          </cell>
          <cell r="F74">
            <v>3.79</v>
          </cell>
          <cell r="G74">
            <v>0</v>
          </cell>
        </row>
        <row r="75">
          <cell r="B75" t="str">
            <v>18.07.072</v>
          </cell>
          <cell r="C75" t="str">
            <v>Ganchos de 5/16".</v>
          </cell>
          <cell r="D75" t="str">
            <v>un</v>
          </cell>
          <cell r="F75">
            <v>0.8</v>
          </cell>
          <cell r="G75">
            <v>0</v>
          </cell>
        </row>
        <row r="76">
          <cell r="B76" t="str">
            <v>18.07.080</v>
          </cell>
          <cell r="C76" t="str">
            <v>Jogo de bucha e arruela de alumínio de 4 pol., inclusive fixação.</v>
          </cell>
          <cell r="D76" t="str">
            <v>cj</v>
          </cell>
          <cell r="F76">
            <v>5.31</v>
          </cell>
          <cell r="G76">
            <v>0</v>
          </cell>
        </row>
        <row r="78">
          <cell r="B78" t="str">
            <v>18.08</v>
          </cell>
        </row>
        <row r="79">
          <cell r="B79" t="str">
            <v>18.08.010</v>
          </cell>
          <cell r="C79" t="str">
            <v>Caixa para medição monofásica uso interno, inclusive colocação (padrão CELPE).</v>
          </cell>
          <cell r="D79" t="str">
            <v>un</v>
          </cell>
          <cell r="F79">
            <v>38.5</v>
          </cell>
          <cell r="G79">
            <v>0</v>
          </cell>
        </row>
        <row r="80">
          <cell r="B80" t="str">
            <v>18.08.020</v>
          </cell>
          <cell r="C80" t="str">
            <v>Caixa para medição monofásica uso externo, inclusive colocação (padrão CELPE).</v>
          </cell>
          <cell r="D80" t="str">
            <v>un</v>
          </cell>
          <cell r="F80">
            <v>48.6</v>
          </cell>
          <cell r="G80">
            <v>0</v>
          </cell>
        </row>
        <row r="82">
          <cell r="B82" t="str">
            <v>18.09</v>
          </cell>
        </row>
        <row r="83">
          <cell r="B83" t="str">
            <v>18.09.010</v>
          </cell>
          <cell r="C83" t="str">
            <v>Caixa para medição trifásica uso interno, modelo D, inclusive colocação (padrão CELPE).</v>
          </cell>
          <cell r="D83" t="str">
            <v>un</v>
          </cell>
          <cell r="F83">
            <v>82.93</v>
          </cell>
          <cell r="G83">
            <v>0</v>
          </cell>
        </row>
        <row r="84">
          <cell r="B84" t="str">
            <v>18.09.020</v>
          </cell>
          <cell r="C84" t="str">
            <v>Caixa para medição trifásica uso externo, modelo D, inclusive colocação (padrão CELPE).</v>
          </cell>
          <cell r="D84" t="str">
            <v>un</v>
          </cell>
          <cell r="F84">
            <v>100.93</v>
          </cell>
          <cell r="G84">
            <v>0</v>
          </cell>
        </row>
        <row r="86">
          <cell r="B86" t="str">
            <v>18.10</v>
          </cell>
        </row>
        <row r="87">
          <cell r="B87" t="str">
            <v>18.10.020</v>
          </cell>
          <cell r="C87" t="str">
            <v>Chave de faca de 2 polos, 30 A, 250 V, com base de ardósia, com 02 fusíveis tipo cartucho e parafusos, inclusive instalação em quadro de medição.</v>
          </cell>
          <cell r="D87" t="str">
            <v>un</v>
          </cell>
          <cell r="F87">
            <v>11.1</v>
          </cell>
          <cell r="G87">
            <v>0</v>
          </cell>
        </row>
        <row r="88">
          <cell r="B88" t="str">
            <v>18.10.030</v>
          </cell>
          <cell r="C88" t="str">
            <v>Chave de faca de 2 polos, 60 A, 250 V, com base de ardósia, com 02 fusíveis tipo cartucho e parafusos, inclusive instalação em quadro de medição.</v>
          </cell>
          <cell r="D88" t="str">
            <v>un</v>
          </cell>
          <cell r="F88">
            <v>16.3</v>
          </cell>
          <cell r="G88">
            <v>0</v>
          </cell>
        </row>
        <row r="89">
          <cell r="B89" t="str">
            <v>18.10.040</v>
          </cell>
          <cell r="C89" t="str">
            <v>Chave de faca de 3 polos, 60 A, 600 V, com base de ardósia, com 03 fusíveis tipo cartucho e parafusos, inclusive instalação em quadro de medição.</v>
          </cell>
          <cell r="D89" t="str">
            <v>un</v>
          </cell>
          <cell r="F89">
            <v>31.96</v>
          </cell>
          <cell r="G89">
            <v>0</v>
          </cell>
        </row>
        <row r="90">
          <cell r="B90" t="str">
            <v>18.10.050</v>
          </cell>
          <cell r="C90" t="str">
            <v>Chave de faca de 3 polos, 100 A, 600 V, com base de ardósia, com 03 fusíveis tipo cartucho e parafusos, inclusive instalação em quadro de medição.</v>
          </cell>
          <cell r="D90" t="str">
            <v>un</v>
          </cell>
          <cell r="F90">
            <v>57.62</v>
          </cell>
          <cell r="G90">
            <v>0</v>
          </cell>
        </row>
        <row r="91">
          <cell r="B91" t="str">
            <v>18.10.060</v>
          </cell>
          <cell r="C91" t="str">
            <v>Chave seccionadora com fusível, 125A, tipo 3NP4090 SIEMENS ou similar, tripolar com 03 fusíveis NH tamanho 00 e parafusos, inclusive instalação em quadro de medição.</v>
          </cell>
          <cell r="D91" t="str">
            <v>un</v>
          </cell>
          <cell r="F91">
            <v>85.08</v>
          </cell>
          <cell r="G91">
            <v>0</v>
          </cell>
        </row>
        <row r="92">
          <cell r="B92" t="str">
            <v>18.10.070</v>
          </cell>
          <cell r="C92" t="str">
            <v>Chave seccionadora com fusível, 250A, tipo 3NP2200 SIEMENS ou similar, tripolar com 03 fusíveis NH tamanho 01 e parafusos, inclusive instalação em quadro de medição.</v>
          </cell>
          <cell r="D92" t="str">
            <v>un</v>
          </cell>
          <cell r="F92">
            <v>141.25</v>
          </cell>
          <cell r="G92">
            <v>0</v>
          </cell>
        </row>
        <row r="94">
          <cell r="B94" t="str">
            <v>18.11</v>
          </cell>
        </row>
        <row r="95">
          <cell r="B95" t="str">
            <v>18.11.030</v>
          </cell>
          <cell r="C95" t="str">
            <v>Base para fusível tipo NH de 6 A a 125A, tamanho 00, SIEMENS ou similar, com parafusos, inclusive instalação em quadro.</v>
          </cell>
          <cell r="D95" t="str">
            <v>un</v>
          </cell>
          <cell r="F95">
            <v>9.09</v>
          </cell>
          <cell r="G95">
            <v>0</v>
          </cell>
        </row>
        <row r="96">
          <cell r="B96" t="str">
            <v>18.11.040</v>
          </cell>
          <cell r="C96" t="str">
            <v>Base para fusível tipo NH de 36 A a 250A, tamanho 1, SIEMENS ou similar, com parafusos, inclusive instalação em quadro.</v>
          </cell>
          <cell r="D96" t="str">
            <v>un</v>
          </cell>
          <cell r="F96">
            <v>17.96</v>
          </cell>
          <cell r="G96">
            <v>0</v>
          </cell>
        </row>
        <row r="98">
          <cell r="B98" t="str">
            <v>18.12</v>
          </cell>
        </row>
        <row r="99">
          <cell r="B99" t="str">
            <v>18.12.070</v>
          </cell>
          <cell r="C99" t="str">
            <v>Fusível tipo NH de 20A,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18.12.080</v>
          </cell>
          <cell r="C100" t="str">
            <v>Fusível tipo NH de 25A,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18.12.090</v>
          </cell>
          <cell r="C101" t="str">
            <v>Fusível tipo NH de 36A,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18.12.100</v>
          </cell>
          <cell r="C102" t="str">
            <v>Fusível tipo NH de 50A,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18.12.110</v>
          </cell>
          <cell r="C103" t="str">
            <v>Fusível tipo NH de 63A,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18.12.120</v>
          </cell>
          <cell r="C104" t="str">
            <v>Fusível tipo NH de 80A,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18.12.130</v>
          </cell>
          <cell r="C105" t="str">
            <v>Fusível tipo NH de 100A,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18.12.140</v>
          </cell>
          <cell r="C106" t="str">
            <v>Fusível tipo NH de 125A, tamanho 00, SIEMENS ou similar, inclusive instalação em quadro.</v>
          </cell>
          <cell r="D106" t="str">
            <v>un</v>
          </cell>
          <cell r="F106">
            <v>5.67</v>
          </cell>
          <cell r="G106">
            <v>0</v>
          </cell>
        </row>
        <row r="107">
          <cell r="B107" t="str">
            <v>18.12.150</v>
          </cell>
          <cell r="C107" t="str">
            <v>Fusível tipo NH de 160A,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18.12.160</v>
          </cell>
          <cell r="C108" t="str">
            <v>Fusível tipo NH de 200A, tamanho 01,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09">
          <cell r="B109" t="str">
            <v>18.12.170</v>
          </cell>
          <cell r="C109" t="str">
            <v>Fusível tipo NH de 250A, tamanho 1, SIEMENS ou similar, inclusive instalação em quadro.</v>
          </cell>
          <cell r="D109" t="str">
            <v>un</v>
          </cell>
          <cell r="F109">
            <v>12.26</v>
          </cell>
          <cell r="G109">
            <v>0</v>
          </cell>
        </row>
        <row r="111">
          <cell r="B111" t="str">
            <v>18.13</v>
          </cell>
        </row>
        <row r="112">
          <cell r="B112" t="str">
            <v>18.13.005</v>
          </cell>
          <cell r="C112" t="str">
            <v>Eletroduto flexível preto de 1", assentado em valas com profundidade de 0,60 m, inclusive escavação e reaterro.</v>
          </cell>
          <cell r="D112" t="str">
            <v>m</v>
          </cell>
          <cell r="F112">
            <v>3.1</v>
          </cell>
          <cell r="G112">
            <v>0</v>
          </cell>
        </row>
        <row r="113">
          <cell r="B113" t="str">
            <v>18.13.010</v>
          </cell>
          <cell r="C113" t="str">
            <v>Eletroduto de PVC rígido rosqueável de 1/2 pol., com luva de rosca interna, inclusive assentamento em lajes.</v>
          </cell>
          <cell r="D113" t="str">
            <v>m</v>
          </cell>
          <cell r="F113">
            <v>1.46</v>
          </cell>
          <cell r="G113">
            <v>0</v>
          </cell>
        </row>
        <row r="114">
          <cell r="B114" t="str">
            <v>18.13.020</v>
          </cell>
          <cell r="C114" t="str">
            <v>Eletroduto de PVC rígido rosqueável de 3/4 pol., com luva de rosca interna, inclusive assentamento em lajes.</v>
          </cell>
          <cell r="D114" t="str">
            <v>m</v>
          </cell>
          <cell r="F114">
            <v>1.51</v>
          </cell>
          <cell r="G114">
            <v>0</v>
          </cell>
        </row>
        <row r="115">
          <cell r="B115" t="str">
            <v>18.13.030</v>
          </cell>
          <cell r="C115" t="str">
            <v>Eletroduto de PVC rígido rosqueável de 1 pol., com luva de rosca interna, inclusive assentamento em lajes.</v>
          </cell>
          <cell r="D115" t="str">
            <v>m</v>
          </cell>
          <cell r="F115">
            <v>2.54</v>
          </cell>
          <cell r="G115">
            <v>0</v>
          </cell>
        </row>
        <row r="116">
          <cell r="B116" t="str">
            <v>18.13.040</v>
          </cell>
          <cell r="C116" t="str">
            <v>Eletroduto de PVC rígido rosqueável de 1/2 pol., com luva de rosca interna, inclusive assentamento com rasgo em alvenaria.</v>
          </cell>
          <cell r="D116" t="str">
            <v>m</v>
          </cell>
          <cell r="F116">
            <v>2.23</v>
          </cell>
          <cell r="G116">
            <v>0</v>
          </cell>
        </row>
        <row r="117">
          <cell r="B117" t="str">
            <v>18.13.050</v>
          </cell>
          <cell r="C117" t="str">
            <v>Eletroduto de PVC rígido rosqueável de 3/4 pol., com luva de rosca interna, inclusive assentamento com rasgo em alvenaria.</v>
          </cell>
          <cell r="D117" t="str">
            <v>m</v>
          </cell>
          <cell r="F117">
            <v>2.2799999999999998</v>
          </cell>
          <cell r="G117">
            <v>0</v>
          </cell>
        </row>
        <row r="118">
          <cell r="B118" t="str">
            <v>18.13.060</v>
          </cell>
          <cell r="C118" t="str">
            <v>Eletroduto de PVC rígido rosqueável de 1 pol., com luva de rosca interna, inclusive assentamento com rasgo em alvenaria.</v>
          </cell>
          <cell r="D118" t="str">
            <v>m</v>
          </cell>
          <cell r="F118">
            <v>3.3</v>
          </cell>
          <cell r="G118">
            <v>0</v>
          </cell>
        </row>
        <row r="119">
          <cell r="B119" t="str">
            <v>18.12.070</v>
          </cell>
          <cell r="C119" t="str">
            <v>Eletroduto de PVC rígido rosqueável de 1 1/4 pol., com luva de rosca interna, inclusive assentamento com rasgo em alvenaria.</v>
          </cell>
          <cell r="D119" t="str">
            <v>m</v>
          </cell>
          <cell r="F119">
            <v>4.3099999999999996</v>
          </cell>
          <cell r="G119">
            <v>0</v>
          </cell>
        </row>
        <row r="120">
          <cell r="B120" t="str">
            <v>18.13.080</v>
          </cell>
          <cell r="C120" t="str">
            <v>Eletroduto de PVC rígido rosqueável de 1 1/2 pol., com luva de rosca interna, inclusive assentamento com rasgo em alvenaria.</v>
          </cell>
          <cell r="D120" t="str">
            <v>m</v>
          </cell>
          <cell r="F120">
            <v>5.65</v>
          </cell>
          <cell r="G120">
            <v>0</v>
          </cell>
        </row>
        <row r="121">
          <cell r="B121" t="str">
            <v>18.13.085</v>
          </cell>
          <cell r="C121" t="str">
            <v>Fornecimento e colocação de eletroduto de ferro galvanizado de 3 ".</v>
          </cell>
          <cell r="D121" t="str">
            <v>m</v>
          </cell>
          <cell r="F121">
            <v>29.91</v>
          </cell>
        </row>
        <row r="122">
          <cell r="B122" t="str">
            <v>18.13.086</v>
          </cell>
          <cell r="C122" t="str">
            <v>Fornecimento e instalação de quadro de distribuição para telefone.</v>
          </cell>
          <cell r="D122" t="str">
            <v>un</v>
          </cell>
          <cell r="F122">
            <v>96.07</v>
          </cell>
        </row>
        <row r="123">
          <cell r="B123" t="str">
            <v>18.13.090</v>
          </cell>
          <cell r="C123" t="str">
            <v>Eletroduto de PVC rígido rosqueável de 2 pol., com luva de rosca interna, inclusive assentamento com rasgo em alvenaria.</v>
          </cell>
          <cell r="D123" t="str">
            <v>m</v>
          </cell>
          <cell r="F123">
            <v>7.33</v>
          </cell>
          <cell r="G123">
            <v>0</v>
          </cell>
        </row>
        <row r="124">
          <cell r="B124" t="str">
            <v>18.13.100</v>
          </cell>
          <cell r="C124" t="str">
            <v>Eletroduto de PVC rígido rosqueável de 3 pol., com luva de rosca interna, inclusive assentamento com rasgo em alvenaria.</v>
          </cell>
          <cell r="D124" t="str">
            <v>m</v>
          </cell>
          <cell r="F124">
            <v>13.81</v>
          </cell>
          <cell r="G124">
            <v>0</v>
          </cell>
        </row>
        <row r="125">
          <cell r="B125" t="str">
            <v>18.13.110</v>
          </cell>
          <cell r="C125" t="str">
            <v>Eletroduto de PVC rígido rosqueável de 1/2 pol., com luva de rosca interna assentado em valas com profundidade de 0,60 m, inclusive escavação e reaterro.</v>
          </cell>
          <cell r="D125" t="str">
            <v>m</v>
          </cell>
          <cell r="F125">
            <v>3.33</v>
          </cell>
          <cell r="G125">
            <v>0</v>
          </cell>
        </row>
        <row r="126">
          <cell r="B126" t="str">
            <v>18.13.120</v>
          </cell>
          <cell r="C126" t="str">
            <v>Eletroduto de PVC rígido rosqueável de 3/4 pol., com luva de rosca interna assentado em valas com profundidade de 0,60 m, inclusive escavação e reaterro.</v>
          </cell>
          <cell r="D126" t="str">
            <v>m</v>
          </cell>
          <cell r="F126">
            <v>4.29</v>
          </cell>
          <cell r="G126">
            <v>0</v>
          </cell>
        </row>
        <row r="127">
          <cell r="B127" t="str">
            <v>18.13.130</v>
          </cell>
          <cell r="C127" t="str">
            <v>Eletroduto de PVC rígido rosqueável de 1 pol., com luva de rosca interna assentado em valas com profundidade de 0,60 m, inclusive escavação e reaterro.</v>
          </cell>
          <cell r="D127" t="str">
            <v>m</v>
          </cell>
          <cell r="F127">
            <v>5.75</v>
          </cell>
          <cell r="G127">
            <v>0</v>
          </cell>
        </row>
        <row r="128">
          <cell r="B128" t="str">
            <v>18.13.140</v>
          </cell>
          <cell r="C128" t="str">
            <v>Eletroduto de PVC rígido rosqueável de 1 1/2 pol., com luva de rosca interna assentado em valas com profundidade de 0,60 m, inclusive escavação e reaterro.</v>
          </cell>
          <cell r="D128" t="str">
            <v>m</v>
          </cell>
          <cell r="F128">
            <v>6.33</v>
          </cell>
          <cell r="G128">
            <v>0</v>
          </cell>
        </row>
        <row r="129">
          <cell r="B129" t="str">
            <v>18.13.150</v>
          </cell>
          <cell r="C129" t="str">
            <v>Eletroduto de PVC rígido rosqueável de 2 pol., com luva de rosca interna assentado em valas com profundidade de 0,60 m, inclusive escavação e reaterro.</v>
          </cell>
          <cell r="D129" t="str">
            <v>m</v>
          </cell>
          <cell r="F129">
            <v>8</v>
          </cell>
          <cell r="G129">
            <v>0</v>
          </cell>
        </row>
        <row r="130">
          <cell r="B130" t="str">
            <v>18.13.160</v>
          </cell>
          <cell r="C130" t="str">
            <v>Eletroduto de PVC rígido rosqueável de 3 pol., com luva de rosca interna assentado em valas com profundidade de 0,60 m, inclusive escavação e reaterro.</v>
          </cell>
          <cell r="D130" t="str">
            <v>m</v>
          </cell>
          <cell r="F130">
            <v>13.95</v>
          </cell>
          <cell r="G130">
            <v>0</v>
          </cell>
        </row>
        <row r="131">
          <cell r="B131" t="str">
            <v>18.13.170</v>
          </cell>
          <cell r="C131" t="str">
            <v>Eletroduto de PVC rígido rosqueável de 4 pol., com luva de rosca interna assentado em valas com profundidade de 0,60 m, inclusive escavação e reaterro.</v>
          </cell>
          <cell r="D131" t="str">
            <v>m</v>
          </cell>
          <cell r="F131">
            <v>19.14</v>
          </cell>
          <cell r="G131">
            <v>0</v>
          </cell>
        </row>
        <row r="133">
          <cell r="B133" t="str">
            <v>18.14</v>
          </cell>
        </row>
        <row r="134">
          <cell r="B134" t="str">
            <v>18.14.010</v>
          </cell>
          <cell r="C134" t="str">
            <v xml:space="preserve">Curva de PVC rígido rosqueável de 3/4 pol., com luva de rosca interna, inclusive assentado. </v>
          </cell>
          <cell r="D134" t="str">
            <v>un</v>
          </cell>
          <cell r="F134">
            <v>2.4500000000000002</v>
          </cell>
          <cell r="G134">
            <v>0</v>
          </cell>
        </row>
        <row r="135">
          <cell r="B135" t="str">
            <v>18.14.020</v>
          </cell>
          <cell r="C135" t="str">
            <v xml:space="preserve">Curva de PVC rígido rosqueável de 1 pol., com luva de rosca interna, inclusive assentado. </v>
          </cell>
          <cell r="D135" t="str">
            <v>un</v>
          </cell>
          <cell r="F135">
            <v>2.6</v>
          </cell>
          <cell r="G135">
            <v>0</v>
          </cell>
        </row>
        <row r="136">
          <cell r="B136" t="str">
            <v>18.14.030</v>
          </cell>
          <cell r="C136" t="str">
            <v xml:space="preserve">Curva de PVC rígido rosqueável de 1 1/4 pol., com luva de rosca interna, inclusive assentado. </v>
          </cell>
          <cell r="D136" t="str">
            <v>un</v>
          </cell>
          <cell r="F136">
            <v>4.0999999999999996</v>
          </cell>
          <cell r="G136">
            <v>0</v>
          </cell>
        </row>
        <row r="137">
          <cell r="B137" t="str">
            <v>18.14.040</v>
          </cell>
          <cell r="C137" t="str">
            <v xml:space="preserve">Curva de PVC rígido rosqueável de 1 1/2 pol., com luva de rosca interna, inclusive assentado. </v>
          </cell>
          <cell r="D137" t="str">
            <v>un</v>
          </cell>
          <cell r="F137">
            <v>5.0999999999999996</v>
          </cell>
          <cell r="G137">
            <v>0</v>
          </cell>
        </row>
        <row r="138">
          <cell r="B138" t="str">
            <v>18.14.050</v>
          </cell>
          <cell r="C138" t="str">
            <v xml:space="preserve">Curva de PVC rígido rosqueável de 2 pol., com luva de rosca interna, inclusive assentado. </v>
          </cell>
          <cell r="D138" t="str">
            <v>un</v>
          </cell>
          <cell r="F138">
            <v>7.96</v>
          </cell>
          <cell r="G138">
            <v>0</v>
          </cell>
        </row>
        <row r="139">
          <cell r="B139" t="str">
            <v>18.14.060</v>
          </cell>
          <cell r="C139" t="str">
            <v xml:space="preserve">Curva de PVC rígido rosqueável de 3 pol., com luva de rosca interna, inclusive assentado. </v>
          </cell>
          <cell r="D139" t="str">
            <v>un</v>
          </cell>
          <cell r="F139">
            <v>23.46</v>
          </cell>
          <cell r="G139">
            <v>0</v>
          </cell>
        </row>
        <row r="140">
          <cell r="B140" t="str">
            <v>18.14.070</v>
          </cell>
          <cell r="C140" t="str">
            <v xml:space="preserve">Curva de PVC rígido rosqueável de 4 pol., com luva de rosca interna, inclusive assentado. </v>
          </cell>
          <cell r="D140" t="str">
            <v>un</v>
          </cell>
          <cell r="F140">
            <v>37.86</v>
          </cell>
          <cell r="G140">
            <v>0</v>
          </cell>
        </row>
        <row r="142">
          <cell r="B142" t="str">
            <v>18.15</v>
          </cell>
        </row>
        <row r="143">
          <cell r="B143" t="str">
            <v>18.15.010</v>
          </cell>
          <cell r="C143" t="str">
            <v>Caixa 4 x 2 pol. Tigreflex ou similar,  inclusive assentamento.</v>
          </cell>
          <cell r="D143" t="str">
            <v>un</v>
          </cell>
          <cell r="F143">
            <v>1.45</v>
          </cell>
          <cell r="G143">
            <v>0</v>
          </cell>
        </row>
        <row r="144">
          <cell r="B144" t="str">
            <v>18.15.020</v>
          </cell>
          <cell r="C144" t="str">
            <v>Caixa 4 x 4 pol. Tigreflex ou similar,  inclusive assentamento.</v>
          </cell>
          <cell r="D144" t="str">
            <v>un</v>
          </cell>
          <cell r="F144">
            <v>1.75</v>
          </cell>
          <cell r="G144">
            <v>0</v>
          </cell>
        </row>
        <row r="145">
          <cell r="B145" t="str">
            <v>18.15.030</v>
          </cell>
          <cell r="C145" t="str">
            <v>Caixa octogonal de 4" Tigreflex ou similar, com fundo móvel, inclusive assentaemnto em laje.</v>
          </cell>
          <cell r="D145" t="str">
            <v>un</v>
          </cell>
          <cell r="F145">
            <v>1.9</v>
          </cell>
          <cell r="G145">
            <v>0</v>
          </cell>
        </row>
        <row r="146">
          <cell r="B146" t="str">
            <v>18.15.035</v>
          </cell>
          <cell r="C146" t="str">
            <v>Fornecimento e colocação de caixa pré-moldada para ar-condicionado de 15.000 BTU's</v>
          </cell>
          <cell r="D146" t="str">
            <v>un</v>
          </cell>
          <cell r="F146">
            <v>73.38</v>
          </cell>
        </row>
        <row r="148">
          <cell r="B148" t="str">
            <v>18.16</v>
          </cell>
        </row>
        <row r="149">
          <cell r="B149" t="str">
            <v>18.16.010</v>
          </cell>
          <cell r="C149" t="str">
            <v>Tomada de embutir (2P+1T) com placa para caixa de 4 x 2 pol., 20 A, 250 V, Pial (linha silentoque) ou similar, inclusive instalação.</v>
          </cell>
          <cell r="D149" t="str">
            <v>un</v>
          </cell>
          <cell r="F149">
            <v>7.08</v>
          </cell>
          <cell r="G149">
            <v>0</v>
          </cell>
        </row>
        <row r="150">
          <cell r="B150" t="str">
            <v>18.16.020</v>
          </cell>
          <cell r="C150" t="str">
            <v>Tomada de embutir para telefone quatro polos, Padrão Telebrás, com placa, para caixa de 4 x 2 pol., Pial (linha silentoque) ou similar, inclusive instalação.</v>
          </cell>
          <cell r="D150" t="str">
            <v>un</v>
          </cell>
          <cell r="F150">
            <v>6.55</v>
          </cell>
          <cell r="G150">
            <v>0</v>
          </cell>
        </row>
        <row r="152">
          <cell r="B152" t="str">
            <v>18.17</v>
          </cell>
        </row>
        <row r="153">
          <cell r="B153" t="str">
            <v>18.17.010</v>
          </cell>
          <cell r="C153" t="str">
            <v>Conjunto ARSTOP ou similar de embutir, em caixa 4 x 4 pol., com placa, tomada Tripolar para pino chato e disjuntor termomagnético de 25 A, 250 V, inclusive instalação.</v>
          </cell>
          <cell r="D153" t="str">
            <v>un</v>
          </cell>
          <cell r="F153">
            <v>20.72</v>
          </cell>
          <cell r="G153">
            <v>0</v>
          </cell>
        </row>
        <row r="155">
          <cell r="B155" t="str">
            <v>18.18</v>
          </cell>
        </row>
        <row r="156">
          <cell r="B156" t="str">
            <v>18.18.010</v>
          </cell>
          <cell r="C156" t="str">
            <v>Interruptor de embutir de uma secção para caixa de 4 x 2 pol., com placa, 10 A, 250 V, Pial (linha silentoque) ou similar, inclusive instalação.</v>
          </cell>
          <cell r="D156" t="str">
            <v>un</v>
          </cell>
          <cell r="F156">
            <v>3.71</v>
          </cell>
          <cell r="G156">
            <v>0</v>
          </cell>
        </row>
        <row r="157">
          <cell r="B157" t="str">
            <v>18.18.020</v>
          </cell>
          <cell r="C157" t="str">
            <v>Interruptor de embutir de duas secções para caixa de 4 x 2 pol., com placa, 10 A, 250 V, Pial (linha silentoque) ou similar, inclusive instalação.</v>
          </cell>
          <cell r="D157" t="str">
            <v>un</v>
          </cell>
          <cell r="F157">
            <v>5.95</v>
          </cell>
          <cell r="G157">
            <v>0</v>
          </cell>
        </row>
        <row r="158">
          <cell r="B158" t="str">
            <v>18.18.030</v>
          </cell>
          <cell r="C158" t="str">
            <v>Interruptor de embutir de três secções para caixa de 4 x 2 pol., com placa, 10 A, 250 V, Pial (linha silentoque) ou similar, inclusive instalação.</v>
          </cell>
          <cell r="D158" t="str">
            <v>un</v>
          </cell>
          <cell r="F158">
            <v>7.88</v>
          </cell>
          <cell r="G158">
            <v>0</v>
          </cell>
        </row>
        <row r="159">
          <cell r="B159" t="str">
            <v>18.18.040</v>
          </cell>
          <cell r="C159" t="str">
            <v>Interruptor de embutir de uma secção conjugada com tomada, para caixa de 4 x 2 pol., com placa, 10 A, 250 V, Pial (linha silentoque) ou similar, inclusive instalação.</v>
          </cell>
          <cell r="D159" t="str">
            <v>un</v>
          </cell>
          <cell r="F159">
            <v>5.95</v>
          </cell>
          <cell r="G159">
            <v>0</v>
          </cell>
        </row>
        <row r="160">
          <cell r="B160" t="str">
            <v>18.18.050</v>
          </cell>
          <cell r="C160" t="str">
            <v>Interruptor de embutir de duas secções conjugada com tomada, para caixa de 4 x 2 pol., com placa, 10 A, 250 V, Pial (linha silentoque) ou similar, inclusive instalação.</v>
          </cell>
          <cell r="D160" t="str">
            <v>un</v>
          </cell>
          <cell r="F160">
            <v>7.88</v>
          </cell>
          <cell r="G160">
            <v>0</v>
          </cell>
        </row>
        <row r="161">
          <cell r="B161" t="str">
            <v>18.18.060</v>
          </cell>
          <cell r="C161" t="str">
            <v>Interruptor de embutir Three-Way (vai e vem), para caixa de 4 x 2 pol., com placa, 10 A, 250 V, Pial (linha silentoque) ou similar, inclusive instalação.</v>
          </cell>
          <cell r="D161" t="str">
            <v>un</v>
          </cell>
          <cell r="F161">
            <v>4.58</v>
          </cell>
          <cell r="G161">
            <v>0</v>
          </cell>
        </row>
        <row r="163">
          <cell r="B163" t="str">
            <v>18.19</v>
          </cell>
        </row>
        <row r="164">
          <cell r="B164" t="str">
            <v>18.19.010</v>
          </cell>
          <cell r="C164" t="str">
            <v>Fio de cobre, têmpera mole, classe 1, isolamento de PVC - 70 C, tipo BWF, 750 V, Foreplast ou similar, S.M. - 1,5 mm², inclusive instalação em eletroduto.</v>
          </cell>
          <cell r="D164" t="str">
            <v>m</v>
          </cell>
          <cell r="F164">
            <v>0.59</v>
          </cell>
          <cell r="G164">
            <v>0</v>
          </cell>
        </row>
        <row r="165">
          <cell r="B165" t="str">
            <v>18.19.020</v>
          </cell>
          <cell r="C165" t="str">
            <v>Fio de cobre, têmpera mole, classe 1, isolamento de PVC - 70 C, tipo BWF, 750 V, Foreplast ou similar, S.M. - 2,5 mm², inclusive instalação em eletroduto.</v>
          </cell>
          <cell r="D165" t="str">
            <v>m</v>
          </cell>
          <cell r="F165">
            <v>0.91</v>
          </cell>
          <cell r="G165">
            <v>0</v>
          </cell>
        </row>
        <row r="166">
          <cell r="B166" t="str">
            <v>18.19.025</v>
          </cell>
          <cell r="C166" t="str">
            <v>Cabro de cobre, têmpera mole, encordoamento classe 2, isolamento de PVC - 70 C, tipo BWF, 750 V, Foreplast ou similar, S.M. - 2,5 mm², inclusive instalação em eletroduto.</v>
          </cell>
          <cell r="D166" t="str">
            <v>m</v>
          </cell>
          <cell r="F166">
            <v>0.78</v>
          </cell>
          <cell r="G166">
            <v>0</v>
          </cell>
        </row>
        <row r="167">
          <cell r="B167" t="str">
            <v>18.19.030</v>
          </cell>
          <cell r="C167" t="str">
            <v>Cabo de cobre, têmpera mole, encordoamento classe 2, isolamento de PVC - 70 C, tipo BWF, 750 V, Foreplast ou similar, S.M. - 4,0 mm², inclusive instalação em eletroduto.</v>
          </cell>
          <cell r="D167" t="str">
            <v>m</v>
          </cell>
          <cell r="F167">
            <v>0.94</v>
          </cell>
          <cell r="G167">
            <v>0</v>
          </cell>
        </row>
        <row r="168">
          <cell r="B168" t="str">
            <v>18.19.040</v>
          </cell>
          <cell r="C168" t="str">
            <v>Cabo de cobre, têmpera mole, encordoamento classe 2, isolamento de PVC - 70 C, tipo BWF, 750 V, Foreplast ou similar, S.M. - 6,0 mm², inclusive instalação em eletroduto.</v>
          </cell>
          <cell r="D168" t="str">
            <v>m</v>
          </cell>
          <cell r="F168">
            <v>1.1299999999999999</v>
          </cell>
          <cell r="G168">
            <v>0</v>
          </cell>
        </row>
        <row r="169">
          <cell r="B169" t="str">
            <v>18.19.041</v>
          </cell>
          <cell r="C169" t="str">
            <v>Cabo de cobre, têmpera mole, encordoamento classe 2, isolamento de PVC - 70 C, tipo BWF, 750 V, Foreplast ou similar, S.M. - 10,0 mm², inclusive instalação em eletroduto.</v>
          </cell>
          <cell r="D169" t="str">
            <v>m</v>
          </cell>
          <cell r="F169">
            <v>1.6</v>
          </cell>
          <cell r="G169">
            <v>0</v>
          </cell>
        </row>
        <row r="170">
          <cell r="B170" t="str">
            <v>18.19.042</v>
          </cell>
          <cell r="C170" t="str">
            <v>Cabo de cobre, têmpera mole, encordoamento classe 2, isolamento de PVC - 70 C, tipo BWF, 750 V, Foreplast ou similar, S.M. - 16,0 mm², inclusive instalação em eletroduto.</v>
          </cell>
          <cell r="D170" t="str">
            <v>m</v>
          </cell>
          <cell r="F170">
            <v>2.11</v>
          </cell>
          <cell r="G170">
            <v>0</v>
          </cell>
        </row>
        <row r="171">
          <cell r="B171" t="str">
            <v>18.19.043</v>
          </cell>
          <cell r="C171" t="str">
            <v>Cabo de cobre, têmpera mole, encordoamento classe 2, isolamento de PVC - 70 C, tipo BWF, 750 V, Foreplast ou similar, S.M. - 25,0 mm², inclusive instalação em eletroduto.</v>
          </cell>
          <cell r="D171" t="str">
            <v>m</v>
          </cell>
          <cell r="F171">
            <v>2.93</v>
          </cell>
          <cell r="G171">
            <v>0</v>
          </cell>
        </row>
        <row r="172">
          <cell r="B172" t="str">
            <v>18.19.046</v>
          </cell>
          <cell r="C172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2" t="str">
            <v>m</v>
          </cell>
          <cell r="F172">
            <v>0.69</v>
          </cell>
          <cell r="G172">
            <v>0</v>
          </cell>
        </row>
        <row r="173">
          <cell r="B173" t="str">
            <v>18.19.047</v>
          </cell>
          <cell r="C173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3" t="str">
            <v>m</v>
          </cell>
          <cell r="F173">
            <v>0.83</v>
          </cell>
          <cell r="G173">
            <v>0</v>
          </cell>
        </row>
        <row r="174">
          <cell r="B174" t="str">
            <v>18.19.048</v>
          </cell>
          <cell r="C174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4" t="str">
            <v>m</v>
          </cell>
          <cell r="F174">
            <v>1.44</v>
          </cell>
          <cell r="G174">
            <v>0</v>
          </cell>
        </row>
        <row r="175">
          <cell r="B175" t="str">
            <v>18.19.049</v>
          </cell>
          <cell r="C175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5" t="str">
            <v>m</v>
          </cell>
          <cell r="F175">
            <v>1.3</v>
          </cell>
          <cell r="G175">
            <v>0</v>
          </cell>
        </row>
        <row r="176">
          <cell r="B176" t="str">
            <v>18.19.050</v>
          </cell>
          <cell r="C176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6" t="str">
            <v>m</v>
          </cell>
          <cell r="F176">
            <v>1.77</v>
          </cell>
          <cell r="G176">
            <v>0</v>
          </cell>
        </row>
        <row r="177">
          <cell r="B177" t="str">
            <v>18.19.060</v>
          </cell>
          <cell r="C177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7" t="str">
            <v>m</v>
          </cell>
          <cell r="F177">
            <v>2.42</v>
          </cell>
          <cell r="G177">
            <v>0</v>
          </cell>
        </row>
        <row r="178">
          <cell r="B178" t="str">
            <v>18.19.065</v>
          </cell>
          <cell r="C178" t="str">
            <v>Dec., de piso cimentado.</v>
          </cell>
          <cell r="F178">
            <v>9.1</v>
          </cell>
          <cell r="G178">
            <v>0</v>
          </cell>
        </row>
        <row r="179">
          <cell r="B179" t="str">
            <v>18.19.070</v>
          </cell>
          <cell r="C179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9" t="str">
            <v>m</v>
          </cell>
          <cell r="F179">
            <v>3.41</v>
          </cell>
          <cell r="G179">
            <v>0</v>
          </cell>
        </row>
        <row r="180">
          <cell r="B180" t="str">
            <v>18.19.080</v>
          </cell>
          <cell r="C180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80" t="str">
            <v>m</v>
          </cell>
          <cell r="F180">
            <v>4.5199999999999996</v>
          </cell>
          <cell r="G180">
            <v>0</v>
          </cell>
        </row>
        <row r="181">
          <cell r="B181" t="str">
            <v>18.19.085</v>
          </cell>
          <cell r="C181" t="str">
            <v>Cabo de Cobre  com isolamento termoplástico para ligação dos postes, com 4,0 mm² - 28 A, inclusive instalação em eletroduto.</v>
          </cell>
          <cell r="D181" t="str">
            <v>m</v>
          </cell>
          <cell r="F181">
            <v>0.8</v>
          </cell>
          <cell r="G181">
            <v>0</v>
          </cell>
        </row>
        <row r="183">
          <cell r="B183" t="str">
            <v>18.20</v>
          </cell>
        </row>
        <row r="184">
          <cell r="B184" t="str">
            <v>18.20.010</v>
          </cell>
          <cell r="C184" t="str">
            <v>Disjuntor monopolar termomagnético até 30 A, 220 V, Eletromar ou similar, inclusive instalação em quadro de distribuição.</v>
          </cell>
          <cell r="D184" t="str">
            <v>un</v>
          </cell>
          <cell r="F184">
            <v>6.15</v>
          </cell>
          <cell r="G184">
            <v>0</v>
          </cell>
        </row>
        <row r="185">
          <cell r="B185" t="str">
            <v>18.20.020</v>
          </cell>
          <cell r="C185" t="str">
            <v>Disjuntor monopolar termomagnético até 35 a 50A, 220 V, Eletromar ou similar, inclusive instalação em quadro de distribuição.</v>
          </cell>
          <cell r="D185" t="str">
            <v>un</v>
          </cell>
          <cell r="F185">
            <v>7.9</v>
          </cell>
          <cell r="G185">
            <v>0</v>
          </cell>
        </row>
        <row r="186">
          <cell r="B186" t="str">
            <v>18.20.030</v>
          </cell>
          <cell r="C186" t="str">
            <v>Disjuntor tripolar termomagnético até 50 A 380, 220 V, Eletromar ou similar, inclusive instalação em quadro de distribuição.</v>
          </cell>
          <cell r="D186" t="str">
            <v>un</v>
          </cell>
          <cell r="F186">
            <v>31.24</v>
          </cell>
          <cell r="G186">
            <v>0</v>
          </cell>
        </row>
        <row r="187">
          <cell r="B187" t="str">
            <v>18.20.040</v>
          </cell>
          <cell r="C187" t="str">
            <v>Disjuntor tripolar termomagnético até 60 a 100 A, 380 V, Eletromar ou similar, inclusive instalação em quadro de distribuição.</v>
          </cell>
          <cell r="D187" t="str">
            <v>un</v>
          </cell>
          <cell r="F187">
            <v>44.65</v>
          </cell>
          <cell r="G187">
            <v>0</v>
          </cell>
        </row>
        <row r="188">
          <cell r="B188" t="str">
            <v>18.20.050</v>
          </cell>
          <cell r="C188" t="str">
            <v>Disjuntor tripolar termomagnético até 120 a 150 A, 380 V, Eletromar ou similar, inclusive instalação em quadro de distribuição.</v>
          </cell>
          <cell r="D188" t="str">
            <v>un</v>
          </cell>
          <cell r="F188">
            <v>114.65</v>
          </cell>
          <cell r="G188">
            <v>0</v>
          </cell>
        </row>
        <row r="189">
          <cell r="B189" t="str">
            <v>18.20.055</v>
          </cell>
          <cell r="C189" t="str">
            <v>Fornecimento e colocação de disjuntor 15 A.</v>
          </cell>
          <cell r="D189" t="str">
            <v>un</v>
          </cell>
          <cell r="F189">
            <v>7.67</v>
          </cell>
        </row>
        <row r="190">
          <cell r="B190" t="str">
            <v>18.20.056</v>
          </cell>
          <cell r="C190" t="str">
            <v>Fornecimento e colocação de disjuntor 50 A.</v>
          </cell>
          <cell r="D190" t="str">
            <v>un</v>
          </cell>
          <cell r="F190">
            <v>10.27</v>
          </cell>
        </row>
        <row r="191">
          <cell r="B191" t="str">
            <v>18.20.057</v>
          </cell>
          <cell r="C191" t="str">
            <v>Fornecimento e colocação de disjuntor tripolar 150 A (quadro de medição).</v>
          </cell>
          <cell r="D191" t="str">
            <v>un</v>
          </cell>
          <cell r="F191">
            <v>149.04</v>
          </cell>
        </row>
        <row r="193">
          <cell r="B193" t="str">
            <v>18.21</v>
          </cell>
        </row>
        <row r="194">
          <cell r="B194" t="str">
            <v>18.21.010</v>
          </cell>
          <cell r="C194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4" t="str">
            <v>un</v>
          </cell>
          <cell r="F194">
            <v>49.2</v>
          </cell>
          <cell r="G194">
            <v>0</v>
          </cell>
        </row>
        <row r="195">
          <cell r="B195" t="str">
            <v>18.21.020</v>
          </cell>
          <cell r="C195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5" t="str">
            <v>un</v>
          </cell>
          <cell r="F195">
            <v>52.3</v>
          </cell>
          <cell r="G195">
            <v>0</v>
          </cell>
        </row>
        <row r="196">
          <cell r="B196" t="str">
            <v>18.21.025</v>
          </cell>
          <cell r="C196" t="str">
            <v xml:space="preserve">Quadro de distribuição metálico de embutir, com barramento, chave geral e placa neutro tipo com QB 3100/12, eletromar ou similar, para até 12 circuitos momopolares, com porta, inclusive instalação. </v>
          </cell>
          <cell r="D196" t="str">
            <v>un</v>
          </cell>
          <cell r="F196">
            <v>81.44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18.21.040</v>
          </cell>
          <cell r="C199" t="str">
            <v xml:space="preserve">Quadro de distribuição metálico de embutir, com barramento, chave geral e placa neutro tipo PQR 27 C, eletromar ou similar, para 27 , circuitos momopolares, com porta e trinco, inclusive instalação. </v>
          </cell>
          <cell r="D199" t="str">
            <v>un</v>
          </cell>
          <cell r="F199">
            <v>238.6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14.98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15.75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20.54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23.3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41.95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distribuição.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26.81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40 W, ref. TMS-500 Philips ou similar, inclusive reator alto fator de potência lâmpadas, demais acessórios e instalação.</v>
          </cell>
          <cell r="D240" t="str">
            <v>cj</v>
          </cell>
          <cell r="F240">
            <v>45.36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19.100000000000001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10.91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122.85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20.63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143.55000000000001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203.28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FisFin (2)"/>
      <sheetName val="CronFisFin"/>
      <sheetName val="Resumo"/>
      <sheetName val="1.Instalaçao"/>
      <sheetName val="2.ETA-1"/>
      <sheetName val="TABELA COMPESA"/>
      <sheetName val="3.mat equi ETA-1"/>
      <sheetName val="4.Tanque Equaliz"/>
      <sheetName val="5.Est Elev de Recup"/>
      <sheetName val="6.Tanque Decanta"/>
      <sheetName val="7.Energização"/>
      <sheetName val="abc"/>
    </sheetNames>
    <sheetDataSet>
      <sheetData sheetId="0"/>
      <sheetData sheetId="1"/>
      <sheetData sheetId="2"/>
      <sheetData sheetId="3"/>
      <sheetData sheetId="4"/>
      <sheetData sheetId="5">
        <row r="11">
          <cell r="D11" t="str">
            <v>SONDAGEM</v>
          </cell>
        </row>
        <row r="12">
          <cell r="C12">
            <v>7001010001</v>
          </cell>
          <cell r="D12" t="str">
            <v>Sondagem manual, a céu aberto, para identificação de interferências ( galerias, tubulações, etc ).</v>
          </cell>
          <cell r="E12" t="str">
            <v>M</v>
          </cell>
          <cell r="F12">
            <v>0</v>
          </cell>
          <cell r="G12">
            <v>23.75</v>
          </cell>
          <cell r="H12">
            <v>0</v>
          </cell>
          <cell r="I12">
            <v>0</v>
          </cell>
          <cell r="J12">
            <v>0</v>
          </cell>
          <cell r="K12">
            <v>23.75</v>
          </cell>
          <cell r="L12">
            <v>23.75</v>
          </cell>
          <cell r="M12">
            <v>30.88</v>
          </cell>
        </row>
        <row r="13">
          <cell r="C13">
            <v>7001010002</v>
          </cell>
          <cell r="D13" t="str">
            <v>Sondagem a percussão SPT, inclusive laudo.</v>
          </cell>
          <cell r="E13" t="str">
            <v>M</v>
          </cell>
          <cell r="F13">
            <v>4.0199999999999996</v>
          </cell>
          <cell r="G13">
            <v>28.07</v>
          </cell>
          <cell r="H13">
            <v>15.61</v>
          </cell>
          <cell r="I13">
            <v>0</v>
          </cell>
          <cell r="J13">
            <v>0</v>
          </cell>
          <cell r="K13">
            <v>47.7</v>
          </cell>
          <cell r="L13">
            <v>47.7</v>
          </cell>
          <cell r="M13">
            <v>62.01</v>
          </cell>
        </row>
        <row r="14">
          <cell r="C14">
            <v>7001010193</v>
          </cell>
          <cell r="D14" t="str">
            <v>Mobilização, transporte, instalação e desmobilização do equipamento de sondagem a percussão, inclusive deslocamento entre furos ( dentro da região metropolitana do Recife ).</v>
          </cell>
          <cell r="E14" t="str">
            <v>UD</v>
          </cell>
          <cell r="F14">
            <v>180</v>
          </cell>
          <cell r="G14">
            <v>90.56</v>
          </cell>
          <cell r="H14">
            <v>0</v>
          </cell>
          <cell r="I14">
            <v>0</v>
          </cell>
          <cell r="J14">
            <v>0</v>
          </cell>
          <cell r="K14">
            <v>270.56</v>
          </cell>
          <cell r="L14">
            <v>270.56</v>
          </cell>
          <cell r="M14">
            <v>351.73</v>
          </cell>
        </row>
        <row r="15">
          <cell r="C15">
            <v>7001010004</v>
          </cell>
          <cell r="D15" t="str">
            <v>Mobilização, transporte, instalação e desmobilização do equipamento de sondagem a percussão, inclusive deslocamento entre furos ( apenas para o trecho fora da região metropolitana do Recife ).</v>
          </cell>
          <cell r="E15" t="str">
            <v>KM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0</v>
          </cell>
          <cell r="K15">
            <v>1.5</v>
          </cell>
          <cell r="L15">
            <v>1.5</v>
          </cell>
          <cell r="M15">
            <v>1.95</v>
          </cell>
        </row>
        <row r="16">
          <cell r="K16">
            <v>0</v>
          </cell>
        </row>
        <row r="17">
          <cell r="D17" t="str">
            <v>SINALIZAÇÃO</v>
          </cell>
          <cell r="K17">
            <v>0</v>
          </cell>
        </row>
        <row r="18">
          <cell r="C18">
            <v>7001010005</v>
          </cell>
          <cell r="D18" t="str">
            <v>Sinalização aberta sem iluminação, com cavaletes em madeira, espaçados a cada 2,0 m, conforme padrão Compesa.</v>
          </cell>
          <cell r="E18" t="str">
            <v>M</v>
          </cell>
          <cell r="F18">
            <v>0</v>
          </cell>
          <cell r="G18">
            <v>1.25</v>
          </cell>
          <cell r="H18">
            <v>1.24</v>
          </cell>
          <cell r="I18">
            <v>0</v>
          </cell>
          <cell r="J18">
            <v>0</v>
          </cell>
          <cell r="K18">
            <v>2.4900000000000002</v>
          </cell>
          <cell r="L18">
            <v>2.4900000000000002</v>
          </cell>
          <cell r="M18">
            <v>3.24</v>
          </cell>
        </row>
        <row r="19">
          <cell r="C19">
            <v>7001010006</v>
          </cell>
          <cell r="D19" t="str">
            <v>Sinalização aberta com iluminação, inclusive cavaletes em madeira, espaçados a cada 2,0 m, gambiarra, lâmpadas, bocais e baldes, conforme padrão Compesa.</v>
          </cell>
          <cell r="E19" t="str">
            <v>M</v>
          </cell>
          <cell r="F19">
            <v>0</v>
          </cell>
          <cell r="G19">
            <v>1.86</v>
          </cell>
          <cell r="H19">
            <v>1.72</v>
          </cell>
          <cell r="I19">
            <v>0</v>
          </cell>
          <cell r="J19">
            <v>0</v>
          </cell>
          <cell r="K19">
            <v>3.58</v>
          </cell>
          <cell r="L19">
            <v>3.58</v>
          </cell>
          <cell r="M19">
            <v>4.6500000000000004</v>
          </cell>
        </row>
        <row r="20">
          <cell r="C20">
            <v>7001010007</v>
          </cell>
          <cell r="D20" t="str">
            <v>Sinalização tipo tapume fechado com iluminação em chapas de madeira compensada resinada de 6,0 mm de espessura e com altura de 2,20 m, inclusive gambiarra, lâmpadas, bocais e baldes, conforme padrão Compesa.</v>
          </cell>
          <cell r="E20" t="str">
            <v>M</v>
          </cell>
          <cell r="F20">
            <v>0</v>
          </cell>
          <cell r="G20">
            <v>11.69</v>
          </cell>
          <cell r="H20">
            <v>26.25</v>
          </cell>
          <cell r="I20">
            <v>0</v>
          </cell>
          <cell r="J20">
            <v>0</v>
          </cell>
          <cell r="K20">
            <v>37.94</v>
          </cell>
          <cell r="L20">
            <v>37.94</v>
          </cell>
          <cell r="M20">
            <v>49.32</v>
          </cell>
        </row>
        <row r="21">
          <cell r="C21">
            <v>7001010008</v>
          </cell>
          <cell r="D21" t="str">
            <v>Sinalização, sem iluminação, em tela tipo tapume de PVC - h = 1,20 m, inclusive base, em concreto, para sustentatação da tela, conforme padrão Compesa.</v>
          </cell>
          <cell r="E21" t="str">
            <v>M</v>
          </cell>
          <cell r="F21">
            <v>0</v>
          </cell>
          <cell r="G21">
            <v>1.02</v>
          </cell>
          <cell r="H21">
            <v>1.31</v>
          </cell>
          <cell r="I21">
            <v>0</v>
          </cell>
          <cell r="J21">
            <v>0</v>
          </cell>
          <cell r="K21">
            <v>2.33</v>
          </cell>
          <cell r="L21">
            <v>2.33</v>
          </cell>
          <cell r="M21">
            <v>3.03</v>
          </cell>
        </row>
        <row r="22">
          <cell r="C22">
            <v>7001010009</v>
          </cell>
          <cell r="D22" t="str">
            <v>Sinalização, com iluminação, em tela tipo tapume de PVC - h = 1,20 m, inclusive base, em concreto, para sustentatação da tela, gambiarra, lâmpadas, bocais e baldes, conforme padrão Compesa.</v>
          </cell>
          <cell r="E22" t="str">
            <v>M</v>
          </cell>
          <cell r="F22">
            <v>0</v>
          </cell>
          <cell r="G22">
            <v>1.52</v>
          </cell>
          <cell r="H22">
            <v>1.28</v>
          </cell>
          <cell r="I22">
            <v>0</v>
          </cell>
          <cell r="K22">
            <v>2.8</v>
          </cell>
          <cell r="L22">
            <v>2.8</v>
          </cell>
          <cell r="M22">
            <v>3.64</v>
          </cell>
        </row>
        <row r="23">
          <cell r="C23">
            <v>7001010010</v>
          </cell>
          <cell r="D23" t="str">
            <v>Isolamento da obra com fita de sinalização ( zebrada ).</v>
          </cell>
          <cell r="E23" t="str">
            <v>M</v>
          </cell>
          <cell r="F23">
            <v>0</v>
          </cell>
          <cell r="G23">
            <v>0.47</v>
          </cell>
          <cell r="H23">
            <v>0.49</v>
          </cell>
          <cell r="I23">
            <v>0</v>
          </cell>
          <cell r="K23">
            <v>0.96</v>
          </cell>
          <cell r="L23">
            <v>0.96</v>
          </cell>
          <cell r="M23">
            <v>1.25</v>
          </cell>
        </row>
        <row r="24">
          <cell r="C24">
            <v>7001010216</v>
          </cell>
          <cell r="D24" t="str">
            <v>Fornecimento e fixação de placa da obra em chapa galvanizada nº 16, conforme padrão fornecido pela Compesa.</v>
          </cell>
          <cell r="E24" t="str">
            <v>M²</v>
          </cell>
          <cell r="F24">
            <v>0.04</v>
          </cell>
          <cell r="G24">
            <v>10.08</v>
          </cell>
          <cell r="H24">
            <v>146.57</v>
          </cell>
          <cell r="I24">
            <v>0</v>
          </cell>
          <cell r="J24">
            <v>0</v>
          </cell>
          <cell r="K24">
            <v>156.69</v>
          </cell>
          <cell r="L24">
            <v>156.69</v>
          </cell>
          <cell r="M24">
            <v>203.7</v>
          </cell>
        </row>
        <row r="25">
          <cell r="K25">
            <v>0</v>
          </cell>
        </row>
        <row r="26">
          <cell r="D26" t="str">
            <v>PASSARELAS</v>
          </cell>
          <cell r="K26">
            <v>0</v>
          </cell>
        </row>
        <row r="27">
          <cell r="C27">
            <v>7001010012</v>
          </cell>
          <cell r="D27" t="str">
            <v>Passarela, em madeira, para coberta de valas para passagem de veículos.</v>
          </cell>
          <cell r="E27" t="str">
            <v>M²</v>
          </cell>
          <cell r="F27">
            <v>0</v>
          </cell>
          <cell r="G27">
            <v>1.74</v>
          </cell>
          <cell r="H27">
            <v>14.83</v>
          </cell>
          <cell r="I27">
            <v>0</v>
          </cell>
          <cell r="J27">
            <v>0</v>
          </cell>
          <cell r="K27">
            <v>16.57</v>
          </cell>
          <cell r="L27">
            <v>16.57</v>
          </cell>
          <cell r="M27">
            <v>21.54</v>
          </cell>
        </row>
        <row r="28">
          <cell r="C28">
            <v>7001010013</v>
          </cell>
          <cell r="D28" t="str">
            <v>Passarela, em madeira, para coberta de valas para passagem de pedestres.</v>
          </cell>
          <cell r="E28" t="str">
            <v>M²</v>
          </cell>
          <cell r="F28">
            <v>0</v>
          </cell>
          <cell r="G28">
            <v>1.74</v>
          </cell>
          <cell r="H28">
            <v>7.45</v>
          </cell>
          <cell r="I28">
            <v>0</v>
          </cell>
          <cell r="J28">
            <v>0</v>
          </cell>
          <cell r="K28">
            <v>9.19</v>
          </cell>
          <cell r="L28">
            <v>9.19</v>
          </cell>
          <cell r="M28">
            <v>11.95</v>
          </cell>
        </row>
        <row r="29">
          <cell r="K29">
            <v>0</v>
          </cell>
        </row>
        <row r="30">
          <cell r="D30" t="str">
            <v>LOCAÇÃO E NIVELAMENTO DE VALAS</v>
          </cell>
          <cell r="K30">
            <v>0</v>
          </cell>
        </row>
        <row r="31">
          <cell r="C31">
            <v>7001010014</v>
          </cell>
          <cell r="D31" t="str">
            <v>Locação e nivelamento de valas para adutora com uso de equipamentos topógráficos.</v>
          </cell>
          <cell r="E31" t="str">
            <v>M</v>
          </cell>
          <cell r="F31">
            <v>0</v>
          </cell>
          <cell r="G31">
            <v>1.82</v>
          </cell>
          <cell r="H31">
            <v>0</v>
          </cell>
          <cell r="I31">
            <v>0</v>
          </cell>
          <cell r="J31">
            <v>0</v>
          </cell>
          <cell r="K31">
            <v>1.82</v>
          </cell>
          <cell r="L31">
            <v>1.82</v>
          </cell>
          <cell r="M31">
            <v>2.37</v>
          </cell>
        </row>
        <row r="32">
          <cell r="C32">
            <v>7001010015</v>
          </cell>
          <cell r="D32" t="str">
            <v>Locação e nivelamento de valas para rede de distribuição com uso de equipamentos topógráficos.</v>
          </cell>
          <cell r="E32" t="str">
            <v>M</v>
          </cell>
          <cell r="F32">
            <v>0</v>
          </cell>
          <cell r="G32">
            <v>1.0900000000000001</v>
          </cell>
          <cell r="H32">
            <v>0</v>
          </cell>
          <cell r="I32">
            <v>0</v>
          </cell>
          <cell r="J32">
            <v>0</v>
          </cell>
          <cell r="K32">
            <v>1.0900000000000001</v>
          </cell>
          <cell r="L32">
            <v>1.0900000000000001</v>
          </cell>
          <cell r="M32">
            <v>1.42</v>
          </cell>
        </row>
        <row r="33">
          <cell r="C33">
            <v>7001010016</v>
          </cell>
          <cell r="D33" t="str">
            <v>Locação e nivelamento de valas para coletor com uso de equipamentos topógráficos.</v>
          </cell>
          <cell r="E33" t="str">
            <v>M</v>
          </cell>
          <cell r="F33">
            <v>0</v>
          </cell>
          <cell r="G33">
            <v>2.9</v>
          </cell>
          <cell r="H33">
            <v>0</v>
          </cell>
          <cell r="I33">
            <v>0</v>
          </cell>
          <cell r="J33">
            <v>0</v>
          </cell>
          <cell r="K33">
            <v>2.9</v>
          </cell>
          <cell r="L33">
            <v>2.9</v>
          </cell>
          <cell r="M33">
            <v>3.77</v>
          </cell>
        </row>
        <row r="34">
          <cell r="C34">
            <v>7001010017</v>
          </cell>
          <cell r="D34" t="str">
            <v>Locação de valas para rede de distribuição ou adutora em  área urbana  ( com utilização de cal ou produto similar ).</v>
          </cell>
          <cell r="E34" t="str">
            <v>M</v>
          </cell>
          <cell r="F34">
            <v>0</v>
          </cell>
          <cell r="G34">
            <v>0.69</v>
          </cell>
          <cell r="H34">
            <v>0.09</v>
          </cell>
          <cell r="I34">
            <v>0</v>
          </cell>
          <cell r="J34">
            <v>0</v>
          </cell>
          <cell r="K34">
            <v>0.78</v>
          </cell>
          <cell r="L34">
            <v>0.78</v>
          </cell>
          <cell r="M34">
            <v>1.01</v>
          </cell>
        </row>
        <row r="35">
          <cell r="K35">
            <v>0</v>
          </cell>
        </row>
        <row r="36">
          <cell r="D36" t="str">
            <v>LOCAÇÃO E DEMARCAÇÃO</v>
          </cell>
          <cell r="K36">
            <v>0</v>
          </cell>
        </row>
        <row r="37">
          <cell r="C37">
            <v>7001010018</v>
          </cell>
          <cell r="D37" t="str">
            <v>Locação da obra ( com uso de gabarito de madeira ).</v>
          </cell>
          <cell r="E37" t="str">
            <v>M²</v>
          </cell>
          <cell r="F37">
            <v>0</v>
          </cell>
          <cell r="G37">
            <v>1.81</v>
          </cell>
          <cell r="H37">
            <v>1.08</v>
          </cell>
          <cell r="I37">
            <v>0</v>
          </cell>
          <cell r="J37">
            <v>0</v>
          </cell>
          <cell r="K37">
            <v>2.89</v>
          </cell>
          <cell r="L37">
            <v>2.89</v>
          </cell>
          <cell r="M37">
            <v>3.76</v>
          </cell>
        </row>
        <row r="38">
          <cell r="K38">
            <v>0</v>
          </cell>
        </row>
        <row r="39">
          <cell r="D39" t="str">
            <v>TRABALHOS EM TERRA</v>
          </cell>
          <cell r="K39">
            <v>0</v>
          </cell>
        </row>
        <row r="40">
          <cell r="K40">
            <v>0</v>
          </cell>
        </row>
        <row r="41">
          <cell r="D41" t="str">
            <v>ESCAVAÇÃO MANUAL EM MATERIAL DE PRIMEIRA E/ OU SEGUNDA CATEGORIA</v>
          </cell>
        </row>
        <row r="42">
          <cell r="C42">
            <v>7001020001</v>
          </cell>
          <cell r="D42" t="str">
            <v>Escavação manual de valas em material de 1ª e/ou 2ª categorias até 2,0 m de profundidade.</v>
          </cell>
          <cell r="E42" t="str">
            <v xml:space="preserve">M³   </v>
          </cell>
          <cell r="F42">
            <v>0</v>
          </cell>
          <cell r="G42">
            <v>19.32</v>
          </cell>
          <cell r="H42">
            <v>0</v>
          </cell>
          <cell r="I42">
            <v>0</v>
          </cell>
          <cell r="J42">
            <v>0</v>
          </cell>
          <cell r="K42">
            <v>19.32</v>
          </cell>
          <cell r="L42">
            <v>19.32</v>
          </cell>
          <cell r="M42">
            <v>25.12</v>
          </cell>
        </row>
        <row r="43">
          <cell r="C43">
            <v>7001020002</v>
          </cell>
          <cell r="D43" t="str">
            <v>Escavação manual de valas em material de 1ª e/ou 2ª categorias acima de 2,00 m e até 4,00 m de profundidade.</v>
          </cell>
          <cell r="E43" t="str">
            <v xml:space="preserve">M³   </v>
          </cell>
          <cell r="F43">
            <v>0</v>
          </cell>
          <cell r="G43">
            <v>23.06</v>
          </cell>
          <cell r="H43">
            <v>0</v>
          </cell>
          <cell r="I43">
            <v>0</v>
          </cell>
          <cell r="J43">
            <v>0</v>
          </cell>
          <cell r="K43">
            <v>23.06</v>
          </cell>
          <cell r="L43">
            <v>23.06</v>
          </cell>
          <cell r="M43">
            <v>29.98</v>
          </cell>
        </row>
        <row r="44">
          <cell r="C44">
            <v>7001020003</v>
          </cell>
          <cell r="D44" t="str">
            <v>Escavação manual de valas em material de 1ª e/ou 2ª categorias acima de 4,00 m e até 6,00 m de profundidade.</v>
          </cell>
          <cell r="E44" t="str">
            <v xml:space="preserve">M³   </v>
          </cell>
          <cell r="F44">
            <v>0</v>
          </cell>
          <cell r="G44">
            <v>26.74</v>
          </cell>
          <cell r="H44">
            <v>0</v>
          </cell>
          <cell r="I44">
            <v>0</v>
          </cell>
          <cell r="J44">
            <v>0</v>
          </cell>
          <cell r="K44">
            <v>26.74</v>
          </cell>
          <cell r="L44">
            <v>26.74</v>
          </cell>
          <cell r="M44">
            <v>34.76</v>
          </cell>
        </row>
        <row r="45">
          <cell r="C45">
            <v>7001020004</v>
          </cell>
          <cell r="D45" t="str">
            <v>Escavação manual, em campo aberto, em material de 1ª e/ou 2ª categorias até 2,0 m de profundidade.</v>
          </cell>
          <cell r="E45" t="str">
            <v xml:space="preserve">M³   </v>
          </cell>
          <cell r="F45">
            <v>0</v>
          </cell>
          <cell r="G45">
            <v>17.41</v>
          </cell>
          <cell r="H45">
            <v>0</v>
          </cell>
          <cell r="I45">
            <v>0</v>
          </cell>
          <cell r="J45">
            <v>0</v>
          </cell>
          <cell r="K45">
            <v>17.41</v>
          </cell>
          <cell r="L45">
            <v>17.41</v>
          </cell>
          <cell r="M45">
            <v>22.63</v>
          </cell>
        </row>
        <row r="46">
          <cell r="C46">
            <v>7001020005</v>
          </cell>
          <cell r="D46" t="str">
            <v>Escavação manual, em campo aberto, em material de 1ª e/ou 2ª categorias acima de 2,00 m e até 4,00 m de profundidade.</v>
          </cell>
          <cell r="E46" t="str">
            <v xml:space="preserve">M³   </v>
          </cell>
          <cell r="F46">
            <v>0</v>
          </cell>
          <cell r="G46">
            <v>20.74</v>
          </cell>
          <cell r="H46">
            <v>0</v>
          </cell>
          <cell r="I46">
            <v>0</v>
          </cell>
          <cell r="J46">
            <v>0</v>
          </cell>
          <cell r="K46">
            <v>20.74</v>
          </cell>
          <cell r="L46">
            <v>20.74</v>
          </cell>
          <cell r="M46">
            <v>26.96</v>
          </cell>
        </row>
        <row r="47">
          <cell r="C47">
            <v>7001020006</v>
          </cell>
          <cell r="D47" t="str">
            <v>Escavação manual, em campo aberto, em material de 1ª e/ou 2ª categorias acima de 4,00 m e até 6,00 m de profundidade.</v>
          </cell>
          <cell r="E47" t="str">
            <v xml:space="preserve">M³   </v>
          </cell>
          <cell r="F47">
            <v>0</v>
          </cell>
          <cell r="G47">
            <v>24.07</v>
          </cell>
          <cell r="H47">
            <v>0</v>
          </cell>
          <cell r="I47">
            <v>0</v>
          </cell>
          <cell r="J47">
            <v>0</v>
          </cell>
          <cell r="K47">
            <v>24.07</v>
          </cell>
          <cell r="L47">
            <v>24.07</v>
          </cell>
          <cell r="M47">
            <v>31.29</v>
          </cell>
        </row>
        <row r="48">
          <cell r="K48">
            <v>0</v>
          </cell>
        </row>
        <row r="49">
          <cell r="D49" t="str">
            <v>ESCAVAÇÃO EM ROCHA</v>
          </cell>
          <cell r="K49">
            <v>0</v>
          </cell>
        </row>
        <row r="50">
          <cell r="C50">
            <v>7001020007</v>
          </cell>
          <cell r="D50" t="str">
            <v>Escavação em material de 3ª categoria ( rocha ), campo aberto, até 2,00 m de profundidade com explosivos, inclusive abafamento.</v>
          </cell>
          <cell r="E50" t="str">
            <v xml:space="preserve">M³   </v>
          </cell>
          <cell r="F50">
            <v>2.35</v>
          </cell>
          <cell r="G50">
            <v>11.58</v>
          </cell>
          <cell r="H50">
            <v>47.73</v>
          </cell>
          <cell r="I50">
            <v>0</v>
          </cell>
          <cell r="J50">
            <v>0</v>
          </cell>
          <cell r="K50">
            <v>61.66</v>
          </cell>
          <cell r="L50">
            <v>61.66</v>
          </cell>
          <cell r="M50">
            <v>80.16</v>
          </cell>
        </row>
        <row r="51">
          <cell r="C51">
            <v>7001020008</v>
          </cell>
          <cell r="D51" t="str">
            <v>Escavação em material de 3ª categoria ( rocha ), campo aberto, acima de 2,00 m e até 4,00 m de profundidade com explosivos, inclusive abafamento.</v>
          </cell>
          <cell r="E51" t="str">
            <v xml:space="preserve">M³   </v>
          </cell>
          <cell r="F51">
            <v>3.07</v>
          </cell>
          <cell r="G51">
            <v>11.58</v>
          </cell>
          <cell r="H51">
            <v>47.73</v>
          </cell>
          <cell r="I51">
            <v>0</v>
          </cell>
          <cell r="J51">
            <v>0</v>
          </cell>
          <cell r="K51">
            <v>62.38</v>
          </cell>
          <cell r="L51">
            <v>62.38</v>
          </cell>
          <cell r="M51">
            <v>81.09</v>
          </cell>
        </row>
        <row r="52">
          <cell r="C52">
            <v>7001020009</v>
          </cell>
          <cell r="D52" t="str">
            <v>Escavação em material de 3ª categoria ( rocha ), campo aberto, acima de 4,00 m e até 6,00 m de profundidade com explosivos, inclusive abafamento.</v>
          </cell>
          <cell r="E52" t="str">
            <v xml:space="preserve">M³   </v>
          </cell>
          <cell r="F52">
            <v>3.52</v>
          </cell>
          <cell r="G52">
            <v>11.58</v>
          </cell>
          <cell r="H52">
            <v>47.73</v>
          </cell>
          <cell r="I52">
            <v>0</v>
          </cell>
          <cell r="J52">
            <v>0</v>
          </cell>
          <cell r="K52">
            <v>62.83</v>
          </cell>
          <cell r="L52">
            <v>62.83</v>
          </cell>
          <cell r="M52">
            <v>81.680000000000007</v>
          </cell>
        </row>
        <row r="53">
          <cell r="C53">
            <v>7001020010</v>
          </cell>
          <cell r="D53" t="str">
            <v>Escavação de valas em material de 3ª categoria ( rocha ) até 2,00 m de profundidade com explosivos, inclusive abafamento.</v>
          </cell>
          <cell r="E53" t="str">
            <v xml:space="preserve">M³   </v>
          </cell>
          <cell r="F53">
            <v>7.35</v>
          </cell>
          <cell r="G53">
            <v>11.58</v>
          </cell>
          <cell r="H53">
            <v>47.73</v>
          </cell>
          <cell r="I53">
            <v>0</v>
          </cell>
          <cell r="J53">
            <v>0</v>
          </cell>
          <cell r="K53">
            <v>66.66</v>
          </cell>
          <cell r="L53">
            <v>66.66</v>
          </cell>
          <cell r="M53">
            <v>86.66</v>
          </cell>
        </row>
        <row r="54">
          <cell r="C54">
            <v>7001020011</v>
          </cell>
          <cell r="D54" t="str">
            <v>Escavação de valas em material de 3ª categoria ( rocha ) acima de 2,00 m e até 4,00 m de profundidade com explosivos, inclusive abafamento.</v>
          </cell>
          <cell r="E54" t="str">
            <v xml:space="preserve">M³   </v>
          </cell>
          <cell r="F54">
            <v>10.16</v>
          </cell>
          <cell r="G54">
            <v>11.89</v>
          </cell>
          <cell r="H54">
            <v>47.73</v>
          </cell>
          <cell r="I54">
            <v>0</v>
          </cell>
          <cell r="J54">
            <v>0</v>
          </cell>
          <cell r="K54">
            <v>69.78</v>
          </cell>
          <cell r="L54">
            <v>69.78</v>
          </cell>
          <cell r="M54">
            <v>90.71</v>
          </cell>
        </row>
        <row r="55">
          <cell r="C55">
            <v>7001020012</v>
          </cell>
          <cell r="D55" t="str">
            <v>Escavação de valas em material de 3ª categoria ( rocha ) acima de 4,00 m e até 6,00 m de profundidade com explosivos, inclusive abafamento.</v>
          </cell>
          <cell r="E55" t="str">
            <v xml:space="preserve">M³   </v>
          </cell>
          <cell r="F55">
            <v>12.41</v>
          </cell>
          <cell r="G55">
            <v>12.18</v>
          </cell>
          <cell r="H55">
            <v>47.73</v>
          </cell>
          <cell r="I55">
            <v>0</v>
          </cell>
          <cell r="J55">
            <v>0</v>
          </cell>
          <cell r="K55">
            <v>72.319999999999993</v>
          </cell>
          <cell r="L55">
            <v>72.319999999999993</v>
          </cell>
          <cell r="M55">
            <v>94.02</v>
          </cell>
        </row>
        <row r="56">
          <cell r="K56">
            <v>0</v>
          </cell>
        </row>
        <row r="57">
          <cell r="D57" t="str">
            <v>ESCAVAÇÃO MECANIZADA</v>
          </cell>
        </row>
        <row r="58">
          <cell r="C58">
            <v>7001020013</v>
          </cell>
          <cell r="D58" t="str">
            <v>Escavação mecanizada de valas em material de 1ª e/ou 2ª categorias até 2,00 m de profundidade.</v>
          </cell>
          <cell r="E58" t="str">
            <v xml:space="preserve">M³   </v>
          </cell>
          <cell r="F58">
            <v>4.3600000000000003</v>
          </cell>
          <cell r="G58">
            <v>0.47</v>
          </cell>
          <cell r="H58">
            <v>0</v>
          </cell>
          <cell r="I58">
            <v>0</v>
          </cell>
          <cell r="J58">
            <v>0</v>
          </cell>
          <cell r="K58">
            <v>4.83</v>
          </cell>
          <cell r="L58">
            <v>4.83</v>
          </cell>
          <cell r="M58">
            <v>6.28</v>
          </cell>
        </row>
        <row r="59">
          <cell r="C59">
            <v>7001020014</v>
          </cell>
          <cell r="D59" t="str">
            <v>Escavação mecanizada de valas em material de 1ª e/ou 2ª categorias acima de 2,00 m  e até 4,00 m de profundidade.</v>
          </cell>
          <cell r="E59" t="str">
            <v xml:space="preserve">M³   </v>
          </cell>
          <cell r="F59">
            <v>6</v>
          </cell>
          <cell r="G59">
            <v>0.65</v>
          </cell>
          <cell r="H59">
            <v>0</v>
          </cell>
          <cell r="I59">
            <v>0</v>
          </cell>
          <cell r="J59">
            <v>0</v>
          </cell>
          <cell r="K59">
            <v>6.65</v>
          </cell>
          <cell r="L59">
            <v>6.65</v>
          </cell>
          <cell r="M59">
            <v>8.65</v>
          </cell>
        </row>
        <row r="60">
          <cell r="C60">
            <v>7001020015</v>
          </cell>
          <cell r="D60" t="str">
            <v>Escavação mecanizada de valas em material de 1ª e/ou 2ª categorias acima de 4,00 m e até 6,00 m de profundidade.</v>
          </cell>
          <cell r="E60" t="str">
            <v xml:space="preserve">M³   </v>
          </cell>
          <cell r="F60">
            <v>8.7200000000000006</v>
          </cell>
          <cell r="G60">
            <v>0.96</v>
          </cell>
          <cell r="H60">
            <v>0</v>
          </cell>
          <cell r="I60">
            <v>0</v>
          </cell>
          <cell r="J60">
            <v>0</v>
          </cell>
          <cell r="K60">
            <v>9.68</v>
          </cell>
          <cell r="L60">
            <v>9.68</v>
          </cell>
          <cell r="M60">
            <v>12.58</v>
          </cell>
        </row>
        <row r="61">
          <cell r="C61">
            <v>7001020016</v>
          </cell>
          <cell r="D61" t="str">
            <v>Escavação mecanizada em campo aberto em material de 1ª e/ou 2ª categorias até 2,00 m de profundidade.</v>
          </cell>
          <cell r="E61" t="str">
            <v>M³</v>
          </cell>
          <cell r="F61">
            <v>1.54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1.54</v>
          </cell>
          <cell r="L61">
            <v>1.54</v>
          </cell>
          <cell r="M61">
            <v>2</v>
          </cell>
        </row>
        <row r="62">
          <cell r="C62">
            <v>7001020017</v>
          </cell>
          <cell r="D62" t="str">
            <v>Escavação mecanizada em campo aberto em material de 1ª e/ou 2ª categorias acima de 2,00 m e até 4,00 m de profundidade.</v>
          </cell>
          <cell r="E62" t="str">
            <v>M³</v>
          </cell>
          <cell r="F62">
            <v>1.79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1.79</v>
          </cell>
          <cell r="L62">
            <v>1.79</v>
          </cell>
          <cell r="M62">
            <v>2.33</v>
          </cell>
        </row>
        <row r="63">
          <cell r="C63">
            <v>7001020018</v>
          </cell>
          <cell r="D63" t="str">
            <v>Escavação mecanizada em campo aberto em material de 1ª e/ou 2ª categorias acima de 4,00 m e até 6,00 m de profundidade.</v>
          </cell>
          <cell r="E63" t="str">
            <v>M³</v>
          </cell>
          <cell r="F63">
            <v>2.17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2.17</v>
          </cell>
          <cell r="L63">
            <v>2.17</v>
          </cell>
          <cell r="M63">
            <v>2.82</v>
          </cell>
        </row>
        <row r="64">
          <cell r="C64">
            <v>7001020019</v>
          </cell>
          <cell r="D64" t="str">
            <v>Escavação, carga, transporte de solo mole - DMT: ( 0 até 200 ) m.</v>
          </cell>
          <cell r="E64" t="str">
            <v>M³</v>
          </cell>
          <cell r="F64">
            <v>5.61</v>
          </cell>
          <cell r="G64">
            <v>0.5</v>
          </cell>
          <cell r="H64">
            <v>0</v>
          </cell>
          <cell r="I64">
            <v>0</v>
          </cell>
          <cell r="J64">
            <v>0</v>
          </cell>
          <cell r="K64">
            <v>6.11</v>
          </cell>
          <cell r="L64">
            <v>6.11</v>
          </cell>
          <cell r="M64">
            <v>7.94</v>
          </cell>
        </row>
        <row r="65">
          <cell r="C65">
            <v>7001020020</v>
          </cell>
          <cell r="D65" t="str">
            <v>Escavação, carga, transporte de solo mole - DMT: ( 201 até 400 ) m.</v>
          </cell>
          <cell r="E65" t="str">
            <v>M³</v>
          </cell>
          <cell r="F65">
            <v>6.12</v>
          </cell>
          <cell r="G65">
            <v>0.5</v>
          </cell>
          <cell r="H65">
            <v>0</v>
          </cell>
          <cell r="I65">
            <v>0</v>
          </cell>
          <cell r="J65">
            <v>0</v>
          </cell>
          <cell r="K65">
            <v>6.62</v>
          </cell>
          <cell r="L65">
            <v>6.62</v>
          </cell>
          <cell r="M65">
            <v>8.61</v>
          </cell>
        </row>
        <row r="66">
          <cell r="C66">
            <v>7001020021</v>
          </cell>
          <cell r="D66" t="str">
            <v>Escavação, carga, transporte de solo mole - DMT: ( 401 até 600 ) m.</v>
          </cell>
          <cell r="E66" t="str">
            <v>M³</v>
          </cell>
          <cell r="F66">
            <v>6.34</v>
          </cell>
          <cell r="G66">
            <v>0.5</v>
          </cell>
          <cell r="H66">
            <v>0</v>
          </cell>
          <cell r="I66">
            <v>0</v>
          </cell>
          <cell r="J66">
            <v>0</v>
          </cell>
          <cell r="K66">
            <v>6.84</v>
          </cell>
          <cell r="L66">
            <v>6.84</v>
          </cell>
          <cell r="M66">
            <v>8.89</v>
          </cell>
        </row>
        <row r="67">
          <cell r="C67">
            <v>7001020022</v>
          </cell>
          <cell r="D67" t="str">
            <v>Escavação, carga, transporte de solo mole - DMT: ( 601 até 800 ) m.</v>
          </cell>
          <cell r="E67" t="str">
            <v>M³</v>
          </cell>
          <cell r="F67">
            <v>6.59</v>
          </cell>
          <cell r="G67">
            <v>0.5</v>
          </cell>
          <cell r="H67">
            <v>0</v>
          </cell>
          <cell r="I67">
            <v>0</v>
          </cell>
          <cell r="J67">
            <v>0</v>
          </cell>
          <cell r="K67">
            <v>7.09</v>
          </cell>
          <cell r="L67">
            <v>7.09</v>
          </cell>
          <cell r="M67">
            <v>9.2200000000000006</v>
          </cell>
        </row>
        <row r="68">
          <cell r="C68">
            <v>7001020023</v>
          </cell>
          <cell r="D68" t="str">
            <v>Escavação, carga, transporte de solo mole - DMT: ( 801 até 1.000 ) m.</v>
          </cell>
          <cell r="E68" t="str">
            <v>M³</v>
          </cell>
          <cell r="F68">
            <v>6.9</v>
          </cell>
          <cell r="G68">
            <v>0.5</v>
          </cell>
          <cell r="H68">
            <v>0</v>
          </cell>
          <cell r="I68">
            <v>0</v>
          </cell>
          <cell r="J68">
            <v>0</v>
          </cell>
          <cell r="K68">
            <v>7.4</v>
          </cell>
          <cell r="L68">
            <v>7.4</v>
          </cell>
          <cell r="M68">
            <v>9.6199999999999992</v>
          </cell>
        </row>
        <row r="69">
          <cell r="K69">
            <v>0</v>
          </cell>
        </row>
        <row r="70">
          <cell r="D70" t="str">
            <v>REMOÇÃO DO MATERIAL ESCAVADO</v>
          </cell>
          <cell r="K70">
            <v>0</v>
          </cell>
        </row>
        <row r="71">
          <cell r="D71" t="str">
            <v>Remoção com carga manual:</v>
          </cell>
          <cell r="K71">
            <v>0</v>
          </cell>
        </row>
        <row r="72">
          <cell r="C72">
            <v>7001020024</v>
          </cell>
          <cell r="D72" t="str">
            <v>Remoção do material escavado em caminhão basculante, até 1,0 km, inclusive carga manual e descarga ( medido no corte ).</v>
          </cell>
          <cell r="E72" t="str">
            <v>M³</v>
          </cell>
          <cell r="F72">
            <v>18.579999999999998</v>
          </cell>
          <cell r="G72">
            <v>4.46</v>
          </cell>
          <cell r="H72">
            <v>0</v>
          </cell>
          <cell r="I72">
            <v>0</v>
          </cell>
          <cell r="J72">
            <v>0</v>
          </cell>
          <cell r="K72">
            <v>23.04</v>
          </cell>
          <cell r="L72">
            <v>23.04</v>
          </cell>
          <cell r="M72">
            <v>29.95</v>
          </cell>
        </row>
        <row r="73">
          <cell r="C73">
            <v>7001020025</v>
          </cell>
          <cell r="D73" t="str">
            <v>Remoção do material escavado em caminhão basculante, até 2,0 km, inclusive carga manual e descarga  (medido no corte ).</v>
          </cell>
          <cell r="E73" t="str">
            <v>M³</v>
          </cell>
          <cell r="F73">
            <v>18.989999999999998</v>
          </cell>
          <cell r="G73">
            <v>4.46</v>
          </cell>
          <cell r="H73">
            <v>0</v>
          </cell>
          <cell r="I73">
            <v>0</v>
          </cell>
          <cell r="J73">
            <v>0</v>
          </cell>
          <cell r="K73">
            <v>23.45</v>
          </cell>
          <cell r="L73">
            <v>23.45</v>
          </cell>
          <cell r="M73">
            <v>30.49</v>
          </cell>
        </row>
        <row r="74">
          <cell r="C74">
            <v>7001020026</v>
          </cell>
          <cell r="D74" t="str">
            <v>Remoção do material escavado em caminhão basculante, até 4,0 km, inclusive carga manual e descarga  ( medido no corte ).</v>
          </cell>
          <cell r="E74" t="str">
            <v>M³</v>
          </cell>
          <cell r="F74">
            <v>19.82</v>
          </cell>
          <cell r="G74">
            <v>4.46</v>
          </cell>
          <cell r="H74">
            <v>0</v>
          </cell>
          <cell r="I74">
            <v>0</v>
          </cell>
          <cell r="J74">
            <v>0</v>
          </cell>
          <cell r="K74">
            <v>24.28</v>
          </cell>
          <cell r="L74">
            <v>24.28</v>
          </cell>
          <cell r="M74">
            <v>31.56</v>
          </cell>
        </row>
        <row r="75">
          <cell r="C75">
            <v>7001020027</v>
          </cell>
          <cell r="D75" t="str">
            <v>Remoção do material escavado em caminhão basculante, até 6,0 km, inclusive carga manual e descarga  ( medido no corte ).</v>
          </cell>
          <cell r="E75" t="str">
            <v>M³</v>
          </cell>
          <cell r="F75">
            <v>20.64</v>
          </cell>
          <cell r="G75">
            <v>4.46</v>
          </cell>
          <cell r="H75">
            <v>0</v>
          </cell>
          <cell r="I75">
            <v>0</v>
          </cell>
          <cell r="J75">
            <v>0</v>
          </cell>
          <cell r="K75">
            <v>25.1</v>
          </cell>
          <cell r="L75">
            <v>25.1</v>
          </cell>
          <cell r="M75">
            <v>32.630000000000003</v>
          </cell>
        </row>
        <row r="76">
          <cell r="C76">
            <v>7001020028</v>
          </cell>
          <cell r="D76" t="str">
            <v>Remoção do material escavado em caminhão basculante, até 8,0 km, inclusive carga manual e descarga  (medido no corte ).</v>
          </cell>
          <cell r="E76" t="str">
            <v>M³</v>
          </cell>
          <cell r="F76">
            <v>21.48</v>
          </cell>
          <cell r="G76">
            <v>4.46</v>
          </cell>
          <cell r="H76">
            <v>0</v>
          </cell>
          <cell r="I76">
            <v>0</v>
          </cell>
          <cell r="J76">
            <v>0</v>
          </cell>
          <cell r="K76">
            <v>25.94</v>
          </cell>
          <cell r="L76">
            <v>25.94</v>
          </cell>
          <cell r="M76">
            <v>33.72</v>
          </cell>
        </row>
        <row r="77">
          <cell r="C77">
            <v>7001020029</v>
          </cell>
          <cell r="D77" t="str">
            <v>Remoção do material escavado em caminhão basculante, até 10,0 km, inclusive carga manual e descarga  ( medido no corte ).</v>
          </cell>
          <cell r="E77" t="str">
            <v>M³</v>
          </cell>
          <cell r="F77">
            <v>22.29</v>
          </cell>
          <cell r="G77">
            <v>4.46</v>
          </cell>
          <cell r="H77">
            <v>0</v>
          </cell>
          <cell r="I77">
            <v>0</v>
          </cell>
          <cell r="J77">
            <v>0</v>
          </cell>
          <cell r="K77">
            <v>26.75</v>
          </cell>
          <cell r="L77">
            <v>26.75</v>
          </cell>
          <cell r="M77">
            <v>34.78</v>
          </cell>
        </row>
        <row r="78">
          <cell r="C78">
            <v>7001020030</v>
          </cell>
          <cell r="D78" t="str">
            <v>Remoção do material escavado em caminhão basculante, até 12,0 km, inclusive carga manual e descarga  ( medido no corte ).</v>
          </cell>
          <cell r="E78" t="str">
            <v>M³</v>
          </cell>
          <cell r="F78">
            <v>23.11</v>
          </cell>
          <cell r="G78">
            <v>4.46</v>
          </cell>
          <cell r="H78">
            <v>0</v>
          </cell>
          <cell r="I78">
            <v>0</v>
          </cell>
          <cell r="J78">
            <v>0</v>
          </cell>
          <cell r="K78">
            <v>27.57</v>
          </cell>
          <cell r="L78">
            <v>27.57</v>
          </cell>
          <cell r="M78">
            <v>35.840000000000003</v>
          </cell>
        </row>
        <row r="79">
          <cell r="C79">
            <v>7001020031</v>
          </cell>
          <cell r="D79" t="str">
            <v>Remoção do material escavado em caminhão basculante, até 14,0 km, inclusive carga manual e descarga  ( medido no corte ).</v>
          </cell>
          <cell r="E79" t="str">
            <v>M³</v>
          </cell>
          <cell r="F79">
            <v>23.94</v>
          </cell>
          <cell r="G79">
            <v>4.46</v>
          </cell>
          <cell r="H79">
            <v>0</v>
          </cell>
          <cell r="I79">
            <v>0</v>
          </cell>
          <cell r="J79">
            <v>0</v>
          </cell>
          <cell r="K79">
            <v>28.4</v>
          </cell>
          <cell r="L79">
            <v>28.4</v>
          </cell>
          <cell r="M79">
            <v>36.92</v>
          </cell>
        </row>
        <row r="80">
          <cell r="C80">
            <v>7001020032</v>
          </cell>
          <cell r="D80" t="str">
            <v>Remoção do material escavado em caminhão basculante, até 16,0 km, inclusive carga manual e descarga  ( medido no corte ).</v>
          </cell>
          <cell r="E80" t="str">
            <v>M³</v>
          </cell>
          <cell r="F80">
            <v>24.73</v>
          </cell>
          <cell r="G80">
            <v>4.46</v>
          </cell>
          <cell r="H80">
            <v>0</v>
          </cell>
          <cell r="I80">
            <v>0</v>
          </cell>
          <cell r="J80">
            <v>0</v>
          </cell>
          <cell r="K80">
            <v>29.19</v>
          </cell>
          <cell r="L80">
            <v>29.19</v>
          </cell>
          <cell r="M80">
            <v>37.950000000000003</v>
          </cell>
        </row>
        <row r="81">
          <cell r="C81">
            <v>7001020033</v>
          </cell>
          <cell r="D81" t="str">
            <v>Remoção do material escavado em caminhão basculante, até 18,0 km, inclusive carga manual e descarga  ( medido no corte ).</v>
          </cell>
          <cell r="E81" t="str">
            <v>M³</v>
          </cell>
          <cell r="F81">
            <v>25.57</v>
          </cell>
          <cell r="G81">
            <v>4.46</v>
          </cell>
          <cell r="H81">
            <v>0</v>
          </cell>
          <cell r="I81">
            <v>0</v>
          </cell>
          <cell r="J81">
            <v>0</v>
          </cell>
          <cell r="K81">
            <v>30.03</v>
          </cell>
          <cell r="L81">
            <v>30.03</v>
          </cell>
          <cell r="M81">
            <v>39.04</v>
          </cell>
        </row>
        <row r="82">
          <cell r="C82">
            <v>7001020034</v>
          </cell>
          <cell r="D82" t="str">
            <v>Remoção do material escavado em caminhão basculante, até 20,0 km, inclusive carga manual e descarga  ( medido no corte ).</v>
          </cell>
          <cell r="E82" t="str">
            <v>M³</v>
          </cell>
          <cell r="F82">
            <v>26.4</v>
          </cell>
          <cell r="G82">
            <v>4.46</v>
          </cell>
          <cell r="H82">
            <v>0</v>
          </cell>
          <cell r="I82">
            <v>0</v>
          </cell>
          <cell r="J82">
            <v>0</v>
          </cell>
          <cell r="K82">
            <v>30.86</v>
          </cell>
          <cell r="L82">
            <v>30.86</v>
          </cell>
          <cell r="M82">
            <v>40.119999999999997</v>
          </cell>
        </row>
        <row r="83">
          <cell r="D83" t="str">
            <v>Remoção com carga mecânica:</v>
          </cell>
          <cell r="K83">
            <v>0</v>
          </cell>
        </row>
        <row r="84">
          <cell r="C84">
            <v>7001020035</v>
          </cell>
          <cell r="D84" t="str">
            <v>Remoção do material escavado em caminhão basculante, até 1,0 km, inclusive carga mecânica e descarga ( medido no corte ).</v>
          </cell>
          <cell r="E84" t="str">
            <v>M³</v>
          </cell>
          <cell r="F84">
            <v>2.14</v>
          </cell>
          <cell r="G84">
            <v>0.05</v>
          </cell>
          <cell r="H84">
            <v>0</v>
          </cell>
          <cell r="I84">
            <v>0</v>
          </cell>
          <cell r="J84">
            <v>0</v>
          </cell>
          <cell r="K84">
            <v>2.19</v>
          </cell>
          <cell r="L84">
            <v>2.19</v>
          </cell>
          <cell r="M84">
            <v>2.85</v>
          </cell>
        </row>
        <row r="85">
          <cell r="C85">
            <v>7001020036</v>
          </cell>
          <cell r="D85" t="str">
            <v>Remoção do material escavado em caminhão basculante, até 2,0 km, inclusive carga mecânica e descarga ( medido no corte ).</v>
          </cell>
          <cell r="E85" t="str">
            <v>M³</v>
          </cell>
          <cell r="F85">
            <v>2.5499999999999998</v>
          </cell>
          <cell r="G85">
            <v>0.05</v>
          </cell>
          <cell r="H85">
            <v>0</v>
          </cell>
          <cell r="I85">
            <v>0</v>
          </cell>
          <cell r="J85">
            <v>0</v>
          </cell>
          <cell r="K85">
            <v>2.6</v>
          </cell>
          <cell r="L85">
            <v>2.6</v>
          </cell>
          <cell r="M85">
            <v>3.38</v>
          </cell>
        </row>
        <row r="86">
          <cell r="C86">
            <v>7001020037</v>
          </cell>
          <cell r="D86" t="str">
            <v>Remoção do material escavado em caminhão basculante, até 4,0 km, inclusive carga mecânica e descarga ( medido no corte ).</v>
          </cell>
          <cell r="E86" t="str">
            <v>M³</v>
          </cell>
          <cell r="F86">
            <v>3.38</v>
          </cell>
          <cell r="G86">
            <v>0.05</v>
          </cell>
          <cell r="H86">
            <v>0</v>
          </cell>
          <cell r="I86">
            <v>0</v>
          </cell>
          <cell r="J86">
            <v>0</v>
          </cell>
          <cell r="K86">
            <v>3.43</v>
          </cell>
          <cell r="L86">
            <v>3.43</v>
          </cell>
          <cell r="M86">
            <v>4.46</v>
          </cell>
        </row>
        <row r="87">
          <cell r="C87">
            <v>7001020038</v>
          </cell>
          <cell r="D87" t="str">
            <v>Remoção do material escavado em caminhão basculante, até 6,0 km, inclusive carga mecânica e descarga ( medido no corte ).</v>
          </cell>
          <cell r="E87" t="str">
            <v>M³</v>
          </cell>
          <cell r="F87">
            <v>4.2</v>
          </cell>
          <cell r="G87">
            <v>0.05</v>
          </cell>
          <cell r="H87">
            <v>0</v>
          </cell>
          <cell r="I87">
            <v>0</v>
          </cell>
          <cell r="J87">
            <v>0</v>
          </cell>
          <cell r="K87">
            <v>4.25</v>
          </cell>
          <cell r="L87">
            <v>4.25</v>
          </cell>
          <cell r="M87">
            <v>5.53</v>
          </cell>
        </row>
        <row r="88">
          <cell r="C88">
            <v>7001020039</v>
          </cell>
          <cell r="D88" t="str">
            <v>Remoção do material escavado em caminhão basculante, até 8,0 km, inclusive carga mecânica e descarga ( medido no corte ).</v>
          </cell>
          <cell r="E88" t="str">
            <v>M³</v>
          </cell>
          <cell r="F88">
            <v>5.04</v>
          </cell>
          <cell r="G88">
            <v>0.05</v>
          </cell>
          <cell r="H88">
            <v>0</v>
          </cell>
          <cell r="I88">
            <v>0</v>
          </cell>
          <cell r="J88">
            <v>0</v>
          </cell>
          <cell r="K88">
            <v>5.09</v>
          </cell>
          <cell r="L88">
            <v>5.09</v>
          </cell>
          <cell r="M88">
            <v>6.62</v>
          </cell>
        </row>
        <row r="89">
          <cell r="C89">
            <v>7001020040</v>
          </cell>
          <cell r="D89" t="str">
            <v>Remoção do material escavado em caminhão basculante, até 10,0 km, inclusive carga mecânica e descarga ( medido no corte ).</v>
          </cell>
          <cell r="E89" t="str">
            <v>M³</v>
          </cell>
          <cell r="F89">
            <v>5.84</v>
          </cell>
          <cell r="G89">
            <v>0.05</v>
          </cell>
          <cell r="H89">
            <v>0</v>
          </cell>
          <cell r="I89">
            <v>0</v>
          </cell>
          <cell r="J89">
            <v>0</v>
          </cell>
          <cell r="K89">
            <v>5.89</v>
          </cell>
          <cell r="L89">
            <v>5.89</v>
          </cell>
          <cell r="M89">
            <v>7.66</v>
          </cell>
        </row>
        <row r="90">
          <cell r="C90">
            <v>7001020041</v>
          </cell>
          <cell r="D90" t="str">
            <v>Remoção do material escavado em caminhão basculante, até 12,0 km, inclusive carga mecânica e descarga ( medido no corte ).</v>
          </cell>
          <cell r="E90" t="str">
            <v>M³</v>
          </cell>
          <cell r="F90">
            <v>6.66</v>
          </cell>
          <cell r="G90">
            <v>0.05</v>
          </cell>
          <cell r="H90">
            <v>0</v>
          </cell>
          <cell r="I90">
            <v>0</v>
          </cell>
          <cell r="J90">
            <v>0</v>
          </cell>
          <cell r="K90">
            <v>6.71</v>
          </cell>
          <cell r="L90">
            <v>6.71</v>
          </cell>
          <cell r="M90">
            <v>8.7200000000000006</v>
          </cell>
        </row>
        <row r="91">
          <cell r="C91">
            <v>7001020042</v>
          </cell>
          <cell r="D91" t="str">
            <v>Remoção do material escavado em caminhão basculante, até 14,0 km, inclusive carga mecânica e descarga ( medido no corte ).</v>
          </cell>
          <cell r="E91" t="str">
            <v>M³</v>
          </cell>
          <cell r="F91">
            <v>7.5</v>
          </cell>
          <cell r="G91">
            <v>0.05</v>
          </cell>
          <cell r="H91">
            <v>0</v>
          </cell>
          <cell r="I91">
            <v>0</v>
          </cell>
          <cell r="J91">
            <v>0</v>
          </cell>
          <cell r="K91">
            <v>7.55</v>
          </cell>
          <cell r="L91">
            <v>7.55</v>
          </cell>
          <cell r="M91">
            <v>9.82</v>
          </cell>
        </row>
        <row r="92">
          <cell r="C92">
            <v>7001020043</v>
          </cell>
          <cell r="D92" t="str">
            <v>Remoção do material escavado em caminhão basculante, até 16,0 km, inclusive carga mecânica e descarga ( medido no corte ).</v>
          </cell>
          <cell r="E92" t="str">
            <v>M³</v>
          </cell>
          <cell r="F92">
            <v>8.2899999999999991</v>
          </cell>
          <cell r="G92">
            <v>0.05</v>
          </cell>
          <cell r="H92">
            <v>0</v>
          </cell>
          <cell r="I92">
            <v>0</v>
          </cell>
          <cell r="J92">
            <v>0</v>
          </cell>
          <cell r="K92">
            <v>8.34</v>
          </cell>
          <cell r="L92">
            <v>8.34</v>
          </cell>
          <cell r="M92">
            <v>10.84</v>
          </cell>
        </row>
        <row r="93">
          <cell r="C93">
            <v>7001020044</v>
          </cell>
          <cell r="D93" t="str">
            <v>Remoção do material escavado em caminhão basculante, até 18,0 km, inclusive carga mecânica e descarga ( medido no corte ).</v>
          </cell>
          <cell r="E93" t="str">
            <v>M³</v>
          </cell>
          <cell r="F93">
            <v>9.1199999999999992</v>
          </cell>
          <cell r="G93">
            <v>0.05</v>
          </cell>
          <cell r="H93">
            <v>0</v>
          </cell>
          <cell r="I93">
            <v>0</v>
          </cell>
          <cell r="J93">
            <v>0</v>
          </cell>
          <cell r="K93">
            <v>9.17</v>
          </cell>
          <cell r="L93">
            <v>9.17</v>
          </cell>
          <cell r="M93">
            <v>11.92</v>
          </cell>
        </row>
        <row r="94">
          <cell r="C94">
            <v>7001020045</v>
          </cell>
          <cell r="D94" t="str">
            <v>Remoção do material escavado em caminhão basculante, até 20,0 km, inclusive carga mecânica e descarga ( medido no corte ).</v>
          </cell>
          <cell r="E94" t="str">
            <v>M³</v>
          </cell>
          <cell r="F94">
            <v>9.9600000000000009</v>
          </cell>
          <cell r="G94">
            <v>0.05</v>
          </cell>
          <cell r="H94">
            <v>0</v>
          </cell>
          <cell r="I94">
            <v>0</v>
          </cell>
          <cell r="J94">
            <v>0</v>
          </cell>
          <cell r="K94">
            <v>10.01</v>
          </cell>
          <cell r="L94">
            <v>10.01</v>
          </cell>
          <cell r="M94">
            <v>13.01</v>
          </cell>
        </row>
        <row r="95">
          <cell r="K95">
            <v>0</v>
          </cell>
        </row>
        <row r="96">
          <cell r="D96" t="str">
            <v>Transporte com carro de mão:</v>
          </cell>
          <cell r="K96">
            <v>0</v>
          </cell>
        </row>
        <row r="97">
          <cell r="C97">
            <v>7001020046</v>
          </cell>
          <cell r="D97" t="str">
            <v>Transporte com carro de mão de areia, entulho ou terra até 30,0 m.</v>
          </cell>
          <cell r="E97" t="str">
            <v>M³</v>
          </cell>
          <cell r="F97">
            <v>0</v>
          </cell>
          <cell r="G97">
            <v>13.07</v>
          </cell>
          <cell r="H97">
            <v>0</v>
          </cell>
          <cell r="I97">
            <v>0</v>
          </cell>
          <cell r="J97">
            <v>0</v>
          </cell>
          <cell r="K97">
            <v>13.07</v>
          </cell>
          <cell r="L97">
            <v>13.07</v>
          </cell>
          <cell r="M97">
            <v>16.989999999999998</v>
          </cell>
        </row>
        <row r="98">
          <cell r="C98">
            <v>7001020047</v>
          </cell>
          <cell r="D98" t="str">
            <v>Transporte com carro de mão de areia, entulho ou terra até 60,0 m.</v>
          </cell>
          <cell r="E98" t="str">
            <v>M³</v>
          </cell>
          <cell r="F98">
            <v>0</v>
          </cell>
          <cell r="G98">
            <v>15.46</v>
          </cell>
          <cell r="H98">
            <v>0</v>
          </cell>
          <cell r="I98">
            <v>0</v>
          </cell>
          <cell r="J98">
            <v>0</v>
          </cell>
          <cell r="K98">
            <v>15.46</v>
          </cell>
          <cell r="L98">
            <v>15.46</v>
          </cell>
          <cell r="M98">
            <v>20.100000000000001</v>
          </cell>
        </row>
        <row r="99">
          <cell r="C99">
            <v>7001020048</v>
          </cell>
          <cell r="D99" t="str">
            <v>Transporte com carro de mão de areia, entulho ou terra até 100,0 m.</v>
          </cell>
          <cell r="E99" t="str">
            <v>M³</v>
          </cell>
          <cell r="F99">
            <v>0</v>
          </cell>
          <cell r="G99">
            <v>22.59</v>
          </cell>
          <cell r="H99">
            <v>0</v>
          </cell>
          <cell r="I99">
            <v>0</v>
          </cell>
          <cell r="J99">
            <v>0</v>
          </cell>
          <cell r="K99">
            <v>22.59</v>
          </cell>
          <cell r="L99">
            <v>22.59</v>
          </cell>
          <cell r="M99">
            <v>29.37</v>
          </cell>
        </row>
        <row r="100">
          <cell r="K100">
            <v>0</v>
          </cell>
        </row>
        <row r="101">
          <cell r="D101" t="str">
            <v>Remoção de entulho com carga manual:</v>
          </cell>
          <cell r="K101">
            <v>0</v>
          </cell>
        </row>
        <row r="102">
          <cell r="C102">
            <v>7001020049</v>
          </cell>
          <cell r="D102" t="str">
            <v>Remoção de entulho em caminhão basculante, até 1,0 km, inclusive carga manual e descarga.</v>
          </cell>
          <cell r="E102" t="str">
            <v>M³</v>
          </cell>
          <cell r="F102">
            <v>21.37</v>
          </cell>
          <cell r="G102">
            <v>5.17</v>
          </cell>
          <cell r="H102">
            <v>0</v>
          </cell>
          <cell r="I102">
            <v>0</v>
          </cell>
          <cell r="J102">
            <v>0</v>
          </cell>
          <cell r="K102">
            <v>26.54</v>
          </cell>
          <cell r="L102">
            <v>26.54</v>
          </cell>
          <cell r="M102">
            <v>34.5</v>
          </cell>
        </row>
        <row r="103">
          <cell r="C103">
            <v>7001020050</v>
          </cell>
          <cell r="D103" t="str">
            <v>Remoção de entulho em caminhão basculante, até 2,0 km, inclusive carga manual e descarga.</v>
          </cell>
          <cell r="E103" t="str">
            <v>M³</v>
          </cell>
          <cell r="F103">
            <v>21.78</v>
          </cell>
          <cell r="G103">
            <v>5.17</v>
          </cell>
          <cell r="H103">
            <v>0</v>
          </cell>
          <cell r="I103">
            <v>0</v>
          </cell>
          <cell r="J103">
            <v>0</v>
          </cell>
          <cell r="K103">
            <v>26.95</v>
          </cell>
          <cell r="L103">
            <v>26.95</v>
          </cell>
          <cell r="M103">
            <v>35.04</v>
          </cell>
        </row>
        <row r="104">
          <cell r="C104">
            <v>7001020051</v>
          </cell>
          <cell r="D104" t="str">
            <v>Remoção de entulho em caminhão basculante, até 4,0 km, inclusive carga manual e descarga.</v>
          </cell>
          <cell r="E104" t="str">
            <v>M³</v>
          </cell>
          <cell r="F104">
            <v>22.6</v>
          </cell>
          <cell r="G104">
            <v>5.17</v>
          </cell>
          <cell r="H104">
            <v>0</v>
          </cell>
          <cell r="I104">
            <v>0</v>
          </cell>
          <cell r="J104">
            <v>0</v>
          </cell>
          <cell r="K104">
            <v>27.77</v>
          </cell>
          <cell r="L104">
            <v>27.77</v>
          </cell>
          <cell r="M104">
            <v>36.1</v>
          </cell>
        </row>
        <row r="105">
          <cell r="C105">
            <v>7001020052</v>
          </cell>
          <cell r="D105" t="str">
            <v>Remoção de entulho em caminhão basculante, até 6,0 km, inclusive carga manual e descarga.</v>
          </cell>
          <cell r="E105" t="str">
            <v>M³</v>
          </cell>
          <cell r="F105">
            <v>23.43</v>
          </cell>
          <cell r="G105">
            <v>5.17</v>
          </cell>
          <cell r="H105">
            <v>0</v>
          </cell>
          <cell r="I105">
            <v>0</v>
          </cell>
          <cell r="J105">
            <v>0</v>
          </cell>
          <cell r="K105">
            <v>28.6</v>
          </cell>
          <cell r="L105">
            <v>28.6</v>
          </cell>
          <cell r="M105">
            <v>37.18</v>
          </cell>
        </row>
        <row r="106">
          <cell r="C106">
            <v>7001020053</v>
          </cell>
          <cell r="D106" t="str">
            <v>Remoção de entulho em caminhão basculante, até 8,0 km, inclusive carga manual e descarga.</v>
          </cell>
          <cell r="E106" t="str">
            <v>M³</v>
          </cell>
          <cell r="F106">
            <v>24.27</v>
          </cell>
          <cell r="G106">
            <v>5.17</v>
          </cell>
          <cell r="H106">
            <v>0</v>
          </cell>
          <cell r="I106">
            <v>0</v>
          </cell>
          <cell r="J106">
            <v>0</v>
          </cell>
          <cell r="K106">
            <v>29.44</v>
          </cell>
          <cell r="L106">
            <v>29.44</v>
          </cell>
          <cell r="M106">
            <v>38.270000000000003</v>
          </cell>
        </row>
        <row r="107">
          <cell r="C107">
            <v>7001020054</v>
          </cell>
          <cell r="D107" t="str">
            <v>Remoção de entulho em caminhão basculante, até 10,0 km, inclusive carga manual e descarga.</v>
          </cell>
          <cell r="E107" t="str">
            <v>M³</v>
          </cell>
          <cell r="F107">
            <v>25.07</v>
          </cell>
          <cell r="G107">
            <v>5.17</v>
          </cell>
          <cell r="H107">
            <v>0</v>
          </cell>
          <cell r="I107">
            <v>0</v>
          </cell>
          <cell r="J107">
            <v>0</v>
          </cell>
          <cell r="K107">
            <v>30.24</v>
          </cell>
          <cell r="L107">
            <v>30.24</v>
          </cell>
          <cell r="M107">
            <v>39.31</v>
          </cell>
        </row>
        <row r="108">
          <cell r="C108">
            <v>7001020055</v>
          </cell>
          <cell r="D108" t="str">
            <v>Remoção de entulho em caminhão basculante, até 12,0 km, inclusive carga manual e descarga.</v>
          </cell>
          <cell r="E108" t="str">
            <v>M³</v>
          </cell>
          <cell r="F108">
            <v>25.89</v>
          </cell>
          <cell r="G108">
            <v>5.17</v>
          </cell>
          <cell r="H108">
            <v>0</v>
          </cell>
          <cell r="I108">
            <v>0</v>
          </cell>
          <cell r="J108">
            <v>0</v>
          </cell>
          <cell r="K108">
            <v>31.06</v>
          </cell>
          <cell r="L108">
            <v>31.06</v>
          </cell>
          <cell r="M108">
            <v>40.380000000000003</v>
          </cell>
        </row>
        <row r="109">
          <cell r="C109">
            <v>7001020056</v>
          </cell>
          <cell r="D109" t="str">
            <v>Remoção de entulho em caminhão basculante, até 14,0 km, inclusive carga manual e descarga.</v>
          </cell>
          <cell r="E109" t="str">
            <v>M³</v>
          </cell>
          <cell r="F109">
            <v>26.73</v>
          </cell>
          <cell r="G109">
            <v>5.17</v>
          </cell>
          <cell r="H109">
            <v>0</v>
          </cell>
          <cell r="I109">
            <v>0</v>
          </cell>
          <cell r="J109">
            <v>0</v>
          </cell>
          <cell r="K109">
            <v>31.9</v>
          </cell>
          <cell r="L109">
            <v>31.9</v>
          </cell>
          <cell r="M109">
            <v>41.47</v>
          </cell>
        </row>
        <row r="110">
          <cell r="C110">
            <v>7001020057</v>
          </cell>
          <cell r="D110" t="str">
            <v>Remoção de entulho em caminhão basculante, até 16,0 km, inclusive carga manual e descarga.</v>
          </cell>
          <cell r="E110" t="str">
            <v>M³</v>
          </cell>
          <cell r="F110">
            <v>27.52</v>
          </cell>
          <cell r="G110">
            <v>5.17</v>
          </cell>
          <cell r="H110">
            <v>0</v>
          </cell>
          <cell r="I110">
            <v>0</v>
          </cell>
          <cell r="J110">
            <v>0</v>
          </cell>
          <cell r="K110">
            <v>32.69</v>
          </cell>
          <cell r="L110">
            <v>32.69</v>
          </cell>
          <cell r="M110">
            <v>42.5</v>
          </cell>
        </row>
        <row r="111">
          <cell r="C111">
            <v>7001020058</v>
          </cell>
          <cell r="D111" t="str">
            <v>Remoção de entulho em caminhão basculante, até 18,0 km, inclusive carga manual e descarga.</v>
          </cell>
          <cell r="E111" t="str">
            <v>M³</v>
          </cell>
          <cell r="F111">
            <v>28.35</v>
          </cell>
          <cell r="G111">
            <v>5.17</v>
          </cell>
          <cell r="H111">
            <v>0</v>
          </cell>
          <cell r="I111">
            <v>0</v>
          </cell>
          <cell r="J111">
            <v>0</v>
          </cell>
          <cell r="K111">
            <v>33.520000000000003</v>
          </cell>
          <cell r="L111">
            <v>33.520000000000003</v>
          </cell>
          <cell r="M111">
            <v>43.58</v>
          </cell>
        </row>
        <row r="112">
          <cell r="C112">
            <v>7001020059</v>
          </cell>
          <cell r="D112" t="str">
            <v>Remoção de entulho em caminhão basculante, até 20,0 km, inclusive carga manual e descarga.</v>
          </cell>
          <cell r="E112" t="str">
            <v>M³</v>
          </cell>
          <cell r="F112">
            <v>29.19</v>
          </cell>
          <cell r="G112">
            <v>5.17</v>
          </cell>
          <cell r="H112">
            <v>0</v>
          </cell>
          <cell r="I112">
            <v>0</v>
          </cell>
          <cell r="J112">
            <v>0</v>
          </cell>
          <cell r="K112">
            <v>34.36</v>
          </cell>
          <cell r="L112">
            <v>34.36</v>
          </cell>
          <cell r="M112">
            <v>44.67</v>
          </cell>
        </row>
        <row r="113">
          <cell r="K113">
            <v>0</v>
          </cell>
        </row>
        <row r="114">
          <cell r="D114" t="str">
            <v>ATERRO / REATERRO COM COMPACTAÇÃO</v>
          </cell>
          <cell r="K114">
            <v>0</v>
          </cell>
        </row>
        <row r="115">
          <cell r="C115">
            <v>7001020060</v>
          </cell>
          <cell r="D115" t="str">
            <v>Reaterro apiloado em camadas de 0,20 m com aproveitamento do material escavado.</v>
          </cell>
          <cell r="E115" t="str">
            <v>M³</v>
          </cell>
          <cell r="F115">
            <v>0</v>
          </cell>
          <cell r="G115">
            <v>23.57</v>
          </cell>
          <cell r="H115">
            <v>0</v>
          </cell>
          <cell r="I115">
            <v>0</v>
          </cell>
          <cell r="J115">
            <v>0</v>
          </cell>
          <cell r="K115">
            <v>23.57</v>
          </cell>
          <cell r="L115">
            <v>23.57</v>
          </cell>
          <cell r="M115">
            <v>30.64</v>
          </cell>
        </row>
        <row r="116">
          <cell r="C116">
            <v>7001020061</v>
          </cell>
          <cell r="D116" t="str">
            <v>Reaterro apiloado em camadas de 0,20 m com material argilo-arenoso (inclusive o fornecimento do material ).</v>
          </cell>
          <cell r="E116" t="str">
            <v>M³</v>
          </cell>
          <cell r="F116">
            <v>0</v>
          </cell>
          <cell r="G116">
            <v>20.2</v>
          </cell>
          <cell r="H116">
            <v>16.25</v>
          </cell>
          <cell r="I116">
            <v>0</v>
          </cell>
          <cell r="J116">
            <v>0</v>
          </cell>
          <cell r="K116">
            <v>36.450000000000003</v>
          </cell>
          <cell r="L116">
            <v>36.450000000000003</v>
          </cell>
          <cell r="M116">
            <v>47.39</v>
          </cell>
        </row>
        <row r="117">
          <cell r="C117">
            <v>7001020062</v>
          </cell>
          <cell r="D117" t="str">
            <v>Reaterro compactado mecanicamente em camadas de 0,20m com material argilo arenoso (inclusive fornecimento do material ).</v>
          </cell>
          <cell r="E117" t="str">
            <v>M³</v>
          </cell>
          <cell r="F117">
            <v>0.16</v>
          </cell>
          <cell r="G117">
            <v>2.68</v>
          </cell>
          <cell r="H117">
            <v>16.25</v>
          </cell>
          <cell r="I117">
            <v>0</v>
          </cell>
          <cell r="J117">
            <v>0</v>
          </cell>
          <cell r="K117">
            <v>19.09</v>
          </cell>
          <cell r="L117">
            <v>19.09</v>
          </cell>
          <cell r="M117">
            <v>24.82</v>
          </cell>
        </row>
        <row r="118">
          <cell r="C118">
            <v>7001020063</v>
          </cell>
          <cell r="D118" t="str">
            <v>Reaterro compactado mecanicamente em camadas de 0,20 m com aproveitamento do material escavado.</v>
          </cell>
          <cell r="E118" t="str">
            <v>M³</v>
          </cell>
          <cell r="F118">
            <v>0.16</v>
          </cell>
          <cell r="G118">
            <v>2.68</v>
          </cell>
          <cell r="H118">
            <v>0</v>
          </cell>
          <cell r="I118">
            <v>0</v>
          </cell>
          <cell r="J118">
            <v>0</v>
          </cell>
          <cell r="K118">
            <v>2.84</v>
          </cell>
          <cell r="L118">
            <v>2.84</v>
          </cell>
          <cell r="M118">
            <v>3.69</v>
          </cell>
        </row>
        <row r="119">
          <cell r="C119">
            <v>7001020064</v>
          </cell>
          <cell r="D119" t="str">
            <v>Reaterro compactado mecanicamente em camadas de 0,20m, inclusive escavação, carga, transporte, descarga e fornecimento de material adquirido em jazida com DMT de 1,0 km.</v>
          </cell>
          <cell r="E119" t="str">
            <v>M³</v>
          </cell>
          <cell r="F119">
            <v>1.34</v>
          </cell>
          <cell r="G119">
            <v>2.68</v>
          </cell>
          <cell r="H119">
            <v>6.25</v>
          </cell>
          <cell r="I119">
            <v>0</v>
          </cell>
          <cell r="K119">
            <v>10.27</v>
          </cell>
          <cell r="L119">
            <v>10.27</v>
          </cell>
          <cell r="M119">
            <v>13.35</v>
          </cell>
        </row>
        <row r="120">
          <cell r="C120">
            <v>7001020065</v>
          </cell>
          <cell r="D120" t="str">
            <v>Reaterro compactado mecanicamente em camadas de 0,20m, inclusive escavação, carga, transporte, descarga e fornecimento de material adquirido em jazida com DMT de 2,0 km.</v>
          </cell>
          <cell r="E120" t="str">
            <v>M³</v>
          </cell>
          <cell r="F120">
            <v>1.75</v>
          </cell>
          <cell r="G120">
            <v>2.68</v>
          </cell>
          <cell r="H120">
            <v>6.25</v>
          </cell>
          <cell r="I120">
            <v>0</v>
          </cell>
          <cell r="K120">
            <v>10.68</v>
          </cell>
          <cell r="L120">
            <v>10.68</v>
          </cell>
          <cell r="M120">
            <v>13.88</v>
          </cell>
        </row>
        <row r="121">
          <cell r="C121">
            <v>7001020066</v>
          </cell>
          <cell r="D121" t="str">
            <v>Reaterro compactado mecanicamente em camadas de 0,20m, inclusive escavação, carga, transporte, descarga e fornecimento de material adquirido em jazida com DMT de 4,0 km.</v>
          </cell>
          <cell r="E121" t="str">
            <v>M³</v>
          </cell>
          <cell r="F121">
            <v>2.58</v>
          </cell>
          <cell r="G121">
            <v>2.68</v>
          </cell>
          <cell r="H121">
            <v>6.25</v>
          </cell>
          <cell r="I121">
            <v>0</v>
          </cell>
          <cell r="K121">
            <v>11.51</v>
          </cell>
          <cell r="L121">
            <v>11.51</v>
          </cell>
          <cell r="M121">
            <v>14.96</v>
          </cell>
        </row>
        <row r="122">
          <cell r="C122">
            <v>7001020067</v>
          </cell>
          <cell r="D122" t="str">
            <v>Reaterro compactado mecanicamente em camadas de 0,20m, inclusive escavação, carga, transporte, descarga e fornecimento de material adquirido em jazida com DMT de 6,0 km.</v>
          </cell>
          <cell r="E122" t="str">
            <v>M³</v>
          </cell>
          <cell r="F122">
            <v>3.4</v>
          </cell>
          <cell r="G122">
            <v>2.68</v>
          </cell>
          <cell r="H122">
            <v>6.25</v>
          </cell>
          <cell r="I122">
            <v>0</v>
          </cell>
          <cell r="K122">
            <v>12.33</v>
          </cell>
          <cell r="L122">
            <v>12.33</v>
          </cell>
          <cell r="M122">
            <v>16.03</v>
          </cell>
        </row>
        <row r="123">
          <cell r="C123">
            <v>7001020068</v>
          </cell>
          <cell r="D123" t="str">
            <v>Reaterro compactado mecanicamente em camadas de 0,20m, inclusive escavação, carga, transporte, descarga e fornecimento de material adquirido em jazida com DMT de 8,0 km.</v>
          </cell>
          <cell r="E123" t="str">
            <v>M³</v>
          </cell>
          <cell r="F123">
            <v>4.24</v>
          </cell>
          <cell r="G123">
            <v>2.68</v>
          </cell>
          <cell r="H123">
            <v>6.25</v>
          </cell>
          <cell r="I123">
            <v>0</v>
          </cell>
          <cell r="K123">
            <v>13.17</v>
          </cell>
          <cell r="L123">
            <v>13.17</v>
          </cell>
          <cell r="M123">
            <v>17.12</v>
          </cell>
        </row>
        <row r="124">
          <cell r="C124">
            <v>7001020069</v>
          </cell>
          <cell r="D124" t="str">
            <v>Reaterro compactado mecanicamente em camadas de 0,20m, inclusive escavação, carga, transporte, descarga e fornecimento de material adquirido em jazida com DMT de 10,0 km.</v>
          </cell>
          <cell r="E124" t="str">
            <v>M³</v>
          </cell>
          <cell r="F124">
            <v>5.05</v>
          </cell>
          <cell r="G124">
            <v>2.68</v>
          </cell>
          <cell r="H124">
            <v>6.25</v>
          </cell>
          <cell r="I124">
            <v>0</v>
          </cell>
          <cell r="K124">
            <v>13.98</v>
          </cell>
          <cell r="L124">
            <v>13.98</v>
          </cell>
          <cell r="M124">
            <v>18.170000000000002</v>
          </cell>
        </row>
        <row r="125">
          <cell r="C125">
            <v>7001020070</v>
          </cell>
          <cell r="D125" t="str">
            <v>Reaterro compactado mecanicamente em camadas de 0,20m, inclusive escavação, carga, transporte, descarga e fornecimento de material adquirido em jazida com DMT de 12,0 km.</v>
          </cell>
          <cell r="E125" t="str">
            <v>M³</v>
          </cell>
          <cell r="F125">
            <v>5.87</v>
          </cell>
          <cell r="G125">
            <v>2.68</v>
          </cell>
          <cell r="H125">
            <v>6.25</v>
          </cell>
          <cell r="I125">
            <v>0</v>
          </cell>
          <cell r="K125">
            <v>14.8</v>
          </cell>
          <cell r="L125">
            <v>14.8</v>
          </cell>
          <cell r="M125">
            <v>19.239999999999998</v>
          </cell>
        </row>
        <row r="126">
          <cell r="C126">
            <v>7001020071</v>
          </cell>
          <cell r="D126" t="str">
            <v>Reaterro compactado mecanicamente em camadas de 0,20m, inclusive escavação, carga, transporte, descarga e fornecimento de material adquirido em jazida com DMT de 14,0 km.</v>
          </cell>
          <cell r="E126" t="str">
            <v>M³</v>
          </cell>
          <cell r="F126">
            <v>6.7</v>
          </cell>
          <cell r="G126">
            <v>2.68</v>
          </cell>
          <cell r="H126">
            <v>6.25</v>
          </cell>
          <cell r="I126">
            <v>0</v>
          </cell>
          <cell r="K126">
            <v>15.63</v>
          </cell>
          <cell r="L126">
            <v>15.63</v>
          </cell>
          <cell r="M126">
            <v>20.32</v>
          </cell>
        </row>
        <row r="127">
          <cell r="C127">
            <v>7001020072</v>
          </cell>
          <cell r="D127" t="str">
            <v>Reaterro compactado mecanicamente em camadas de 0,20m, inclusive escavação, carga, transporte, descarga e fornecimento de material adquirido em jazida com DMT de 16,0 km.</v>
          </cell>
          <cell r="E127" t="str">
            <v>M³</v>
          </cell>
          <cell r="F127">
            <v>7.49</v>
          </cell>
          <cell r="G127">
            <v>2.68</v>
          </cell>
          <cell r="H127">
            <v>6.25</v>
          </cell>
          <cell r="I127">
            <v>0</v>
          </cell>
          <cell r="K127">
            <v>16.420000000000002</v>
          </cell>
          <cell r="L127">
            <v>16.420000000000002</v>
          </cell>
          <cell r="M127">
            <v>21.35</v>
          </cell>
        </row>
        <row r="128">
          <cell r="C128">
            <v>7001020073</v>
          </cell>
          <cell r="D128" t="str">
            <v>Reaterro compactado mecanicamente em camadas de 0,20m, inclusive escavação, carga, transporte, descarga e fornecimento de material adquirido em jazida com DMT de 18,0 km.</v>
          </cell>
          <cell r="E128" t="str">
            <v>M³</v>
          </cell>
          <cell r="F128">
            <v>8.33</v>
          </cell>
          <cell r="G128">
            <v>2.68</v>
          </cell>
          <cell r="H128">
            <v>6.25</v>
          </cell>
          <cell r="I128">
            <v>0</v>
          </cell>
          <cell r="K128">
            <v>17.260000000000002</v>
          </cell>
          <cell r="L128">
            <v>17.260000000000002</v>
          </cell>
          <cell r="M128">
            <v>22.44</v>
          </cell>
        </row>
        <row r="129">
          <cell r="C129">
            <v>7001020074</v>
          </cell>
          <cell r="D129" t="str">
            <v>Reaterro compactado mecanicamente em camadas de 0,20m, inclusive escavação, carga, transporte, descarga e fornecimento de material adquirido em jazida com DMT de 20,0 km.</v>
          </cell>
          <cell r="E129" t="str">
            <v>M³</v>
          </cell>
          <cell r="F129">
            <v>9.16</v>
          </cell>
          <cell r="G129">
            <v>2.68</v>
          </cell>
          <cell r="H129">
            <v>6.25</v>
          </cell>
          <cell r="I129">
            <v>0</v>
          </cell>
          <cell r="K129">
            <v>18.09</v>
          </cell>
          <cell r="L129">
            <v>18.09</v>
          </cell>
          <cell r="M129">
            <v>23.52</v>
          </cell>
        </row>
        <row r="130">
          <cell r="C130">
            <v>7001020075</v>
          </cell>
          <cell r="D130" t="str">
            <v>Reaterro com compactação mecânica a 100 por cento do Próctor Normal, medido na seção, inclusive fornecimento de material de jazida com DMT de até 1,0 km, espalhamento, umedecimento e homogeneização.</v>
          </cell>
          <cell r="E130" t="str">
            <v>M³</v>
          </cell>
          <cell r="F130">
            <v>2.87</v>
          </cell>
          <cell r="G130">
            <v>0.05</v>
          </cell>
          <cell r="H130">
            <v>6.25</v>
          </cell>
          <cell r="I130">
            <v>0</v>
          </cell>
          <cell r="K130">
            <v>9.17</v>
          </cell>
          <cell r="L130">
            <v>9.17</v>
          </cell>
          <cell r="M130">
            <v>11.92</v>
          </cell>
        </row>
        <row r="131">
          <cell r="C131">
            <v>7001020076</v>
          </cell>
          <cell r="D131" t="str">
            <v>Reaterro com compactação mecânica a 100 por cento do Próctor Normal, medido na seção, inclusive fornecimento de material de jazida com DMT de até 2,0 km, espalhamento, umedecimento e homogeneização.</v>
          </cell>
          <cell r="E131" t="str">
            <v>M³</v>
          </cell>
          <cell r="F131">
            <v>3.28</v>
          </cell>
          <cell r="G131">
            <v>0.05</v>
          </cell>
          <cell r="H131">
            <v>6.25</v>
          </cell>
          <cell r="I131">
            <v>0</v>
          </cell>
          <cell r="K131">
            <v>9.58</v>
          </cell>
          <cell r="L131">
            <v>9.58</v>
          </cell>
          <cell r="M131">
            <v>12.45</v>
          </cell>
        </row>
        <row r="132">
          <cell r="C132">
            <v>7001020077</v>
          </cell>
          <cell r="D132" t="str">
            <v>Reaterro com compactação mecânica a 100 por cento do Próctor Normal, medido na seção, inclusive fornecimento de material de jazida com DMT de até 4,0 km, espalhamento, umedecimento e homogeneização.</v>
          </cell>
          <cell r="E132" t="str">
            <v>M³</v>
          </cell>
          <cell r="F132">
            <v>4.1100000000000003</v>
          </cell>
          <cell r="G132">
            <v>0.05</v>
          </cell>
          <cell r="H132">
            <v>6.25</v>
          </cell>
          <cell r="I132">
            <v>0</v>
          </cell>
          <cell r="K132">
            <v>10.41</v>
          </cell>
          <cell r="L132">
            <v>10.41</v>
          </cell>
          <cell r="M132">
            <v>13.53</v>
          </cell>
        </row>
        <row r="133">
          <cell r="C133">
            <v>7001020078</v>
          </cell>
          <cell r="D133" t="str">
            <v>Reaterro com compactação mecânica a 100 por cento do Próctor Normal, medido na seção, inclusive fornecimento de material de jazida com DMT de até 6,0 km, espalhamento, umedecimento e homogeneização.</v>
          </cell>
          <cell r="E133" t="str">
            <v>M³</v>
          </cell>
          <cell r="F133">
            <v>4.93</v>
          </cell>
          <cell r="G133">
            <v>0.05</v>
          </cell>
          <cell r="H133">
            <v>6.25</v>
          </cell>
          <cell r="I133">
            <v>0</v>
          </cell>
          <cell r="K133">
            <v>11.23</v>
          </cell>
          <cell r="L133">
            <v>11.23</v>
          </cell>
          <cell r="M133">
            <v>14.6</v>
          </cell>
        </row>
        <row r="134">
          <cell r="C134">
            <v>7001020079</v>
          </cell>
          <cell r="D134" t="str">
            <v>Reaterro com compactação mecânica a 100 por cento do Próctor Normal, medido na seção, inclusive fornecimento de material de jazida com DMT de até 8,0 km, espalhamento, umedecimento e homogeneização.</v>
          </cell>
          <cell r="E134" t="str">
            <v>M³</v>
          </cell>
          <cell r="F134">
            <v>5.77</v>
          </cell>
          <cell r="G134">
            <v>0.05</v>
          </cell>
          <cell r="H134">
            <v>6.25</v>
          </cell>
          <cell r="I134">
            <v>0</v>
          </cell>
          <cell r="K134">
            <v>12.07</v>
          </cell>
          <cell r="L134">
            <v>12.07</v>
          </cell>
          <cell r="M134">
            <v>15.69</v>
          </cell>
        </row>
        <row r="135">
          <cell r="C135">
            <v>7001020080</v>
          </cell>
          <cell r="D135" t="str">
            <v>Reaterro com compactação mecânica a 100 por cento do Próctor Normal, medido na seção, inclusive fornecimento de material de jazida com DMT de até 10,0 km, espalhamento, umedecimento e homogeneização.</v>
          </cell>
          <cell r="E135" t="str">
            <v>M³</v>
          </cell>
          <cell r="F135">
            <v>6.58</v>
          </cell>
          <cell r="G135">
            <v>0.05</v>
          </cell>
          <cell r="H135">
            <v>6.25</v>
          </cell>
          <cell r="I135">
            <v>0</v>
          </cell>
          <cell r="K135">
            <v>12.88</v>
          </cell>
          <cell r="L135">
            <v>12.88</v>
          </cell>
          <cell r="M135">
            <v>16.739999999999998</v>
          </cell>
        </row>
        <row r="136">
          <cell r="C136">
            <v>7001020081</v>
          </cell>
          <cell r="D136" t="str">
            <v>Reaterro com compactação mecânica a 100 por cento do Próctor Normal, medido na seção, inclusive fornecimento de material de jazida com DMT de até 12,0 km, espalhamento, umedecimento e homogeneização.</v>
          </cell>
          <cell r="E136" t="str">
            <v>M³</v>
          </cell>
          <cell r="F136">
            <v>7.4</v>
          </cell>
          <cell r="G136">
            <v>0.05</v>
          </cell>
          <cell r="H136">
            <v>6.25</v>
          </cell>
          <cell r="I136">
            <v>0</v>
          </cell>
          <cell r="K136">
            <v>13.7</v>
          </cell>
          <cell r="L136">
            <v>13.7</v>
          </cell>
          <cell r="M136">
            <v>17.809999999999999</v>
          </cell>
        </row>
        <row r="137">
          <cell r="C137">
            <v>7001020082</v>
          </cell>
          <cell r="D137" t="str">
            <v>Reaterro com compactação mecânica a 100 por cento do Próctor Normal, medido na seção, inclusive fornecimento de material de jazida com DMT de até 14,0 km, espalhamento, umedecimento e homogeneização.</v>
          </cell>
          <cell r="E137" t="str">
            <v>M³</v>
          </cell>
          <cell r="F137">
            <v>8.23</v>
          </cell>
          <cell r="G137">
            <v>0.05</v>
          </cell>
          <cell r="H137">
            <v>6.25</v>
          </cell>
          <cell r="I137">
            <v>0</v>
          </cell>
          <cell r="J137">
            <v>0</v>
          </cell>
          <cell r="K137">
            <v>14.53</v>
          </cell>
          <cell r="L137">
            <v>14.53</v>
          </cell>
          <cell r="M137">
            <v>18.89</v>
          </cell>
        </row>
        <row r="138">
          <cell r="C138">
            <v>7001020083</v>
          </cell>
          <cell r="D138" t="str">
            <v>Reaterro com compactação mecânica a 100 por cento do Próctor Normal, medido na seção, inclusive fornecimento de material de jazida com DMT de até 16,0 km, espalhamento, umedecimento e homogeneização.</v>
          </cell>
          <cell r="E138" t="str">
            <v>M³</v>
          </cell>
          <cell r="F138">
            <v>9.02</v>
          </cell>
          <cell r="G138">
            <v>0.05</v>
          </cell>
          <cell r="H138">
            <v>6.25</v>
          </cell>
          <cell r="I138">
            <v>0</v>
          </cell>
          <cell r="K138">
            <v>15.32</v>
          </cell>
          <cell r="L138">
            <v>15.32</v>
          </cell>
          <cell r="M138">
            <v>19.920000000000002</v>
          </cell>
        </row>
        <row r="139">
          <cell r="C139">
            <v>7001020084</v>
          </cell>
          <cell r="D139" t="str">
            <v>Reaterro com compactação mecânica a 100 por cento do Próctor Normal, medido na seção, inclusive fornecimento de material de jazida com DMT de até 18,0 km, espalhamento, umedecimento e homogeneização.</v>
          </cell>
          <cell r="E139" t="str">
            <v>M³</v>
          </cell>
          <cell r="F139">
            <v>9.86</v>
          </cell>
          <cell r="G139">
            <v>0.05</v>
          </cell>
          <cell r="H139">
            <v>6.25</v>
          </cell>
          <cell r="I139">
            <v>0</v>
          </cell>
          <cell r="K139">
            <v>16.16</v>
          </cell>
          <cell r="L139">
            <v>16.16</v>
          </cell>
          <cell r="M139">
            <v>21.01</v>
          </cell>
        </row>
        <row r="140">
          <cell r="C140">
            <v>7001020085</v>
          </cell>
          <cell r="D140" t="str">
            <v>Reaterro com compactação mecânica a 100 por cento do Próctor Normal, medido na seção, inclusive fornecimento de material de jazida com DMT de até 20,0 km, espalhamento, umedecimento e homogeneização.</v>
          </cell>
          <cell r="E140" t="str">
            <v>M³</v>
          </cell>
          <cell r="F140">
            <v>10.69</v>
          </cell>
          <cell r="G140">
            <v>0.05</v>
          </cell>
          <cell r="H140">
            <v>6.25</v>
          </cell>
          <cell r="I140">
            <v>0</v>
          </cell>
          <cell r="K140">
            <v>16.989999999999998</v>
          </cell>
          <cell r="L140">
            <v>16.989999999999998</v>
          </cell>
          <cell r="M140">
            <v>22.09</v>
          </cell>
        </row>
        <row r="141">
          <cell r="C141">
            <v>7001020086</v>
          </cell>
          <cell r="D141" t="str">
            <v>Reaterro com areia em camadas de até 40 cm de espessura, utilizando-se processo mecânico leve para a compactação, inclusive carga, descarga e transporte ( posto obra ).</v>
          </cell>
          <cell r="E141" t="str">
            <v>M³</v>
          </cell>
          <cell r="F141">
            <v>0.4</v>
          </cell>
          <cell r="G141">
            <v>3.57</v>
          </cell>
          <cell r="H141">
            <v>31.25</v>
          </cell>
          <cell r="I141">
            <v>0</v>
          </cell>
          <cell r="J141">
            <v>0</v>
          </cell>
          <cell r="K141">
            <v>35.22</v>
          </cell>
          <cell r="L141">
            <v>35.22</v>
          </cell>
          <cell r="M141">
            <v>45.79</v>
          </cell>
        </row>
        <row r="142">
          <cell r="C142">
            <v>7001020087</v>
          </cell>
          <cell r="D142" t="str">
            <v>Reaterro com pó de pedra em camadas de até 40 cm de espessura, utilizando-se processo mecânico leve para a compactação, inclusive carga, descarga e transporte ( posto obra ).</v>
          </cell>
          <cell r="E142" t="str">
            <v>M³</v>
          </cell>
          <cell r="F142">
            <v>0.4</v>
          </cell>
          <cell r="G142">
            <v>3.57</v>
          </cell>
          <cell r="H142">
            <v>31.05</v>
          </cell>
          <cell r="I142">
            <v>0</v>
          </cell>
          <cell r="J142">
            <v>0</v>
          </cell>
          <cell r="K142">
            <v>35.020000000000003</v>
          </cell>
          <cell r="L142">
            <v>35.020000000000003</v>
          </cell>
          <cell r="M142">
            <v>45.53</v>
          </cell>
        </row>
        <row r="143">
          <cell r="C143">
            <v>7001020088</v>
          </cell>
          <cell r="D143" t="str">
            <v>Compactação mecânica pesada de aterro a 100 por cento do Próctor Normal, medido na seção, inclusive espalhamento, umedecimento e homogeneização.</v>
          </cell>
          <cell r="E143" t="str">
            <v>M³</v>
          </cell>
          <cell r="F143">
            <v>1.69</v>
          </cell>
          <cell r="G143">
            <v>0.05</v>
          </cell>
          <cell r="H143">
            <v>0</v>
          </cell>
          <cell r="I143">
            <v>0</v>
          </cell>
          <cell r="J143">
            <v>0</v>
          </cell>
          <cell r="K143">
            <v>1.74</v>
          </cell>
          <cell r="L143">
            <v>1.74</v>
          </cell>
          <cell r="M143">
            <v>2.2599999999999998</v>
          </cell>
        </row>
        <row r="144">
          <cell r="C144">
            <v>7001020089</v>
          </cell>
          <cell r="D144" t="str">
            <v>Compactação mecânica leve em camadas de 0,20 m de espessura.</v>
          </cell>
          <cell r="E144" t="str">
            <v>M³</v>
          </cell>
          <cell r="F144">
            <v>0.16</v>
          </cell>
          <cell r="G144">
            <v>1.19</v>
          </cell>
          <cell r="H144">
            <v>0</v>
          </cell>
          <cell r="I144">
            <v>0</v>
          </cell>
          <cell r="J144">
            <v>0</v>
          </cell>
          <cell r="K144">
            <v>1.35</v>
          </cell>
          <cell r="L144">
            <v>1.35</v>
          </cell>
          <cell r="M144">
            <v>1.76</v>
          </cell>
        </row>
        <row r="145">
          <cell r="C145">
            <v>7001020090</v>
          </cell>
          <cell r="D145" t="str">
            <v>Aterro para fundações utilizando solo cimento no traço 1:20, abrangendo   espalhamento, homogeneização, umedecimento e compactação manual com soquete de 30 kg em camadas sucessivas de 20 cm de espessura, inclusive fornecimento do material proveniente de j</v>
          </cell>
          <cell r="E145" t="str">
            <v>M³</v>
          </cell>
          <cell r="F145">
            <v>6.12</v>
          </cell>
          <cell r="G145">
            <v>53.49</v>
          </cell>
          <cell r="H145">
            <v>35.11</v>
          </cell>
          <cell r="I145">
            <v>0</v>
          </cell>
          <cell r="K145">
            <v>94.72</v>
          </cell>
          <cell r="L145">
            <v>94.72</v>
          </cell>
          <cell r="M145">
            <v>123.14</v>
          </cell>
        </row>
        <row r="146">
          <cell r="C146">
            <v>7001020092</v>
          </cell>
          <cell r="D146" t="str">
            <v>Aterro para fundações utilizando solo cimento no traço 1:30, abrangendo   espalhamento, homogeneização, umedecimento e compactação manual com soquete de 30 kg em camadas sucessivas de 20 cm de espessura, inclusive fornecimento do material proveniente de j</v>
          </cell>
          <cell r="E146" t="str">
            <v>M³</v>
          </cell>
          <cell r="F146">
            <v>6.12</v>
          </cell>
          <cell r="G146">
            <v>53.49</v>
          </cell>
          <cell r="H146">
            <v>26.71</v>
          </cell>
          <cell r="I146">
            <v>0</v>
          </cell>
          <cell r="K146">
            <v>86.32</v>
          </cell>
          <cell r="L146">
            <v>86.32</v>
          </cell>
          <cell r="M146">
            <v>112.22</v>
          </cell>
        </row>
        <row r="147">
          <cell r="C147">
            <v>7001020091</v>
          </cell>
          <cell r="D147" t="str">
            <v>Aterro para fundações utilizando solo cimento no traço 1:20, abrangendo   espalhamento, homogeneização, umedecimento e compactação mecânica leve em camadas sucessivas de 20 cm de espessura, inclusive fornecimento do material proveniente de jazida a uma di</v>
          </cell>
          <cell r="E147" t="str">
            <v>M³</v>
          </cell>
          <cell r="F147">
            <v>6.28</v>
          </cell>
          <cell r="G147">
            <v>35.659999999999997</v>
          </cell>
          <cell r="H147">
            <v>35.11</v>
          </cell>
          <cell r="I147">
            <v>0</v>
          </cell>
          <cell r="K147">
            <v>77.05</v>
          </cell>
          <cell r="L147">
            <v>77.05</v>
          </cell>
          <cell r="M147">
            <v>100.17</v>
          </cell>
        </row>
        <row r="148">
          <cell r="C148">
            <v>7001020198</v>
          </cell>
          <cell r="D148" t="str">
            <v>Aterro para fundações utilizando solo cimento no traço 1:30, abrangendo   espalhamento, homogeneização, umedecimento e compactação mecânica leve em camadas sucessivas de 20 cm de espessura, inclusive fornecimento do material proveniente de jazida a uma di</v>
          </cell>
          <cell r="E148" t="str">
            <v>M³</v>
          </cell>
          <cell r="F148">
            <v>6.28</v>
          </cell>
          <cell r="G148">
            <v>35.659999999999997</v>
          </cell>
          <cell r="H148">
            <v>26.71</v>
          </cell>
          <cell r="I148">
            <v>0</v>
          </cell>
          <cell r="K148">
            <v>68.650000000000006</v>
          </cell>
          <cell r="L148">
            <v>68.650000000000006</v>
          </cell>
          <cell r="M148">
            <v>89.25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C151">
            <v>0</v>
          </cell>
          <cell r="D151" t="str">
            <v>REATERRO SEM COMPACTAÇÃO</v>
          </cell>
          <cell r="K151">
            <v>0</v>
          </cell>
        </row>
        <row r="152">
          <cell r="C152">
            <v>7001020094</v>
          </cell>
          <cell r="D152" t="str">
            <v>Reaterro manual sem compactação com aproveitamento do material escavado.</v>
          </cell>
          <cell r="E152" t="str">
            <v>M³</v>
          </cell>
          <cell r="F152">
            <v>0</v>
          </cell>
          <cell r="G152">
            <v>2.68</v>
          </cell>
          <cell r="H152">
            <v>0</v>
          </cell>
          <cell r="I152">
            <v>0</v>
          </cell>
          <cell r="J152">
            <v>0</v>
          </cell>
          <cell r="K152">
            <v>2.68</v>
          </cell>
          <cell r="L152">
            <v>2.68</v>
          </cell>
          <cell r="M152">
            <v>3.48</v>
          </cell>
        </row>
        <row r="153">
          <cell r="C153">
            <v>7001020095</v>
          </cell>
          <cell r="D153" t="str">
            <v>Reaterro manual sem compactação com material argilo arenoso, inclusive fornecimento do material.</v>
          </cell>
          <cell r="E153" t="str">
            <v>M³</v>
          </cell>
          <cell r="F153">
            <v>0</v>
          </cell>
          <cell r="G153">
            <v>2.68</v>
          </cell>
          <cell r="H153">
            <v>13</v>
          </cell>
          <cell r="I153">
            <v>0</v>
          </cell>
          <cell r="J153">
            <v>0</v>
          </cell>
          <cell r="K153">
            <v>15.68</v>
          </cell>
          <cell r="L153">
            <v>15.68</v>
          </cell>
          <cell r="M153">
            <v>20.38</v>
          </cell>
        </row>
        <row r="154">
          <cell r="C154">
            <v>7001020096</v>
          </cell>
          <cell r="D154" t="str">
            <v>Reaterro manual sem compactação com fornecimento de areia.</v>
          </cell>
          <cell r="E154" t="str">
            <v>M³</v>
          </cell>
          <cell r="F154">
            <v>0</v>
          </cell>
          <cell r="G154">
            <v>2.68</v>
          </cell>
          <cell r="H154">
            <v>27.17</v>
          </cell>
          <cell r="I154">
            <v>0</v>
          </cell>
          <cell r="J154">
            <v>0</v>
          </cell>
          <cell r="K154">
            <v>29.85</v>
          </cell>
          <cell r="L154">
            <v>29.85</v>
          </cell>
          <cell r="M154">
            <v>38.81</v>
          </cell>
        </row>
        <row r="155">
          <cell r="C155">
            <v>7001020097</v>
          </cell>
          <cell r="D155" t="str">
            <v>Reaterro manual sem compactação com pó de pedra, inclusive fornecimento do material.</v>
          </cell>
          <cell r="E155" t="str">
            <v>M³</v>
          </cell>
          <cell r="F155">
            <v>0</v>
          </cell>
          <cell r="G155">
            <v>2.68</v>
          </cell>
          <cell r="H155">
            <v>27</v>
          </cell>
          <cell r="I155">
            <v>0</v>
          </cell>
          <cell r="J155">
            <v>0</v>
          </cell>
          <cell r="K155">
            <v>29.68</v>
          </cell>
          <cell r="L155">
            <v>29.68</v>
          </cell>
          <cell r="M155">
            <v>38.58</v>
          </cell>
        </row>
        <row r="156">
          <cell r="C156">
            <v>7001020098</v>
          </cell>
          <cell r="D156" t="str">
            <v>Espalhamento manual de material para simples regularização do terreno.</v>
          </cell>
          <cell r="E156" t="str">
            <v>M³</v>
          </cell>
          <cell r="F156">
            <v>0</v>
          </cell>
          <cell r="G156">
            <v>0.89</v>
          </cell>
          <cell r="H156">
            <v>0</v>
          </cell>
          <cell r="I156">
            <v>0</v>
          </cell>
          <cell r="J156">
            <v>0</v>
          </cell>
          <cell r="K156">
            <v>0.89</v>
          </cell>
          <cell r="L156">
            <v>0.89</v>
          </cell>
          <cell r="M156">
            <v>1.1599999999999999</v>
          </cell>
        </row>
        <row r="157">
          <cell r="K157">
            <v>0</v>
          </cell>
        </row>
        <row r="158">
          <cell r="C158">
            <v>0</v>
          </cell>
          <cell r="D158" t="str">
            <v>RASPAGEM E LIMPEZA DO TERRENO</v>
          </cell>
          <cell r="K158">
            <v>0</v>
          </cell>
        </row>
        <row r="159">
          <cell r="C159">
            <v>7001020099</v>
          </cell>
          <cell r="D159" t="str">
            <v>Limpeza manual do terreno.</v>
          </cell>
          <cell r="E159" t="str">
            <v>M²</v>
          </cell>
          <cell r="F159">
            <v>0</v>
          </cell>
          <cell r="G159">
            <v>1.49</v>
          </cell>
          <cell r="H159">
            <v>0</v>
          </cell>
          <cell r="I159">
            <v>0</v>
          </cell>
          <cell r="J159">
            <v>0</v>
          </cell>
          <cell r="K159">
            <v>1.49</v>
          </cell>
          <cell r="L159">
            <v>1.49</v>
          </cell>
          <cell r="M159">
            <v>1.94</v>
          </cell>
        </row>
        <row r="160">
          <cell r="C160">
            <v>7001020100</v>
          </cell>
          <cell r="D160" t="str">
            <v>Limpeza mecanizada do terreno.</v>
          </cell>
          <cell r="E160" t="str">
            <v>M²</v>
          </cell>
          <cell r="F160">
            <v>0.16</v>
          </cell>
          <cell r="G160">
            <v>0.02</v>
          </cell>
          <cell r="H160">
            <v>0</v>
          </cell>
          <cell r="I160">
            <v>0</v>
          </cell>
          <cell r="J160">
            <v>0</v>
          </cell>
          <cell r="K160">
            <v>0.18</v>
          </cell>
          <cell r="L160">
            <v>0.18</v>
          </cell>
          <cell r="M160">
            <v>0.23</v>
          </cell>
        </row>
        <row r="161">
          <cell r="C161">
            <v>7001020101</v>
          </cell>
          <cell r="D161" t="str">
            <v>Limpeza manual de camada vegetal em jazida.</v>
          </cell>
          <cell r="E161" t="str">
            <v>M²</v>
          </cell>
          <cell r="F161">
            <v>0</v>
          </cell>
          <cell r="G161">
            <v>0.04</v>
          </cell>
          <cell r="H161">
            <v>0</v>
          </cell>
          <cell r="I161">
            <v>0</v>
          </cell>
          <cell r="J161">
            <v>0</v>
          </cell>
          <cell r="K161">
            <v>0.04</v>
          </cell>
          <cell r="L161">
            <v>0.04</v>
          </cell>
          <cell r="M161">
            <v>0.05</v>
          </cell>
        </row>
        <row r="162">
          <cell r="C162">
            <v>7001020102</v>
          </cell>
          <cell r="D162" t="str">
            <v>Destocamento raso de raízes de pequeno porte com  raspagem, limpeza do terreno e queima do material.</v>
          </cell>
          <cell r="E162" t="str">
            <v>M²</v>
          </cell>
          <cell r="F162">
            <v>0</v>
          </cell>
          <cell r="G162">
            <v>3.39</v>
          </cell>
          <cell r="H162">
            <v>0</v>
          </cell>
          <cell r="I162">
            <v>0</v>
          </cell>
          <cell r="J162">
            <v>0</v>
          </cell>
          <cell r="K162">
            <v>3.39</v>
          </cell>
          <cell r="L162">
            <v>3.39</v>
          </cell>
          <cell r="M162">
            <v>4.41</v>
          </cell>
        </row>
        <row r="163">
          <cell r="C163">
            <v>7001020103</v>
          </cell>
          <cell r="D163" t="str">
            <v>Desmatamento e destocamento mecânicos de árvores de diâmetro inferior a 0,15 m e limpeza do terreno.</v>
          </cell>
          <cell r="E163" t="str">
            <v>M²</v>
          </cell>
          <cell r="F163">
            <v>0.11</v>
          </cell>
          <cell r="G163">
            <v>7.0000000000000007E-2</v>
          </cell>
          <cell r="H163">
            <v>0</v>
          </cell>
          <cell r="I163">
            <v>0</v>
          </cell>
          <cell r="J163">
            <v>0</v>
          </cell>
          <cell r="K163">
            <v>0.18</v>
          </cell>
          <cell r="L163">
            <v>0.18</v>
          </cell>
          <cell r="M163">
            <v>0.23</v>
          </cell>
        </row>
        <row r="164">
          <cell r="C164">
            <v>7001020104</v>
          </cell>
          <cell r="D164" t="str">
            <v>Tombamento mecânico de árvores com diâmetro de 0,15m a 0,30m, inclusive o destocamento e limpeza do local.</v>
          </cell>
          <cell r="E164" t="str">
            <v>UD</v>
          </cell>
          <cell r="F164">
            <v>12.54</v>
          </cell>
          <cell r="G164">
            <v>6.32</v>
          </cell>
          <cell r="H164">
            <v>0</v>
          </cell>
          <cell r="I164">
            <v>0</v>
          </cell>
          <cell r="J164">
            <v>0</v>
          </cell>
          <cell r="K164">
            <v>18.86</v>
          </cell>
          <cell r="L164">
            <v>18.86</v>
          </cell>
          <cell r="M164">
            <v>24.52</v>
          </cell>
        </row>
        <row r="165">
          <cell r="C165">
            <v>7001020105</v>
          </cell>
          <cell r="D165" t="str">
            <v>Tombamento mecânico de árvores com diâmetro maior que 0,30m, inclusive o destocamento e limpeza do local.</v>
          </cell>
          <cell r="E165" t="str">
            <v>UD</v>
          </cell>
          <cell r="F165">
            <v>17.53</v>
          </cell>
          <cell r="G165">
            <v>13.28</v>
          </cell>
          <cell r="H165">
            <v>0</v>
          </cell>
          <cell r="I165">
            <v>0</v>
          </cell>
          <cell r="J165">
            <v>0</v>
          </cell>
          <cell r="K165">
            <v>30.81</v>
          </cell>
          <cell r="L165">
            <v>30.81</v>
          </cell>
          <cell r="M165">
            <v>40.049999999999997</v>
          </cell>
        </row>
        <row r="166">
          <cell r="K166">
            <v>0</v>
          </cell>
        </row>
        <row r="167">
          <cell r="C167">
            <v>0</v>
          </cell>
          <cell r="D167" t="str">
            <v>REGULARIZAÇÃO DE TERRENO NATURAL</v>
          </cell>
          <cell r="K167">
            <v>0</v>
          </cell>
        </row>
        <row r="168">
          <cell r="C168">
            <v>7001020106</v>
          </cell>
          <cell r="D168" t="str">
            <v>Regularização manual de talude com corte ou aterro até 20 cm de espessura.</v>
          </cell>
          <cell r="E168" t="str">
            <v>M²</v>
          </cell>
          <cell r="F168">
            <v>0</v>
          </cell>
          <cell r="G168">
            <v>2.97</v>
          </cell>
          <cell r="H168">
            <v>0</v>
          </cell>
          <cell r="I168">
            <v>0</v>
          </cell>
          <cell r="J168">
            <v>0</v>
          </cell>
          <cell r="K168">
            <v>2.97</v>
          </cell>
          <cell r="L168">
            <v>2.97</v>
          </cell>
          <cell r="M168">
            <v>3.86</v>
          </cell>
        </row>
        <row r="169">
          <cell r="K169">
            <v>0</v>
          </cell>
        </row>
        <row r="170">
          <cell r="C170">
            <v>0</v>
          </cell>
          <cell r="D170" t="str">
            <v>TRANSPORTES</v>
          </cell>
          <cell r="K170">
            <v>0</v>
          </cell>
        </row>
        <row r="171">
          <cell r="C171">
            <v>7001020107</v>
          </cell>
          <cell r="D171" t="str">
            <v>Transporte de material com DMT até 1,0 km.</v>
          </cell>
          <cell r="E171" t="str">
            <v>M³</v>
          </cell>
          <cell r="F171">
            <v>1.18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1.18</v>
          </cell>
          <cell r="L171">
            <v>1.18</v>
          </cell>
          <cell r="M171">
            <v>1.53</v>
          </cell>
        </row>
        <row r="172">
          <cell r="C172">
            <v>7001020108</v>
          </cell>
          <cell r="D172" t="str">
            <v>Transporte de material com DMT de até 2,0 km.</v>
          </cell>
          <cell r="E172" t="str">
            <v>M³</v>
          </cell>
          <cell r="F172">
            <v>1.59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1.59</v>
          </cell>
          <cell r="L172">
            <v>1.59</v>
          </cell>
          <cell r="M172">
            <v>2.0699999999999998</v>
          </cell>
        </row>
        <row r="173">
          <cell r="C173">
            <v>7001020109</v>
          </cell>
          <cell r="D173" t="str">
            <v>Transporte de material com DMT de até 4,0 km.</v>
          </cell>
          <cell r="E173" t="str">
            <v>M³</v>
          </cell>
          <cell r="F173">
            <v>2.42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2.42</v>
          </cell>
          <cell r="L173">
            <v>2.42</v>
          </cell>
          <cell r="M173">
            <v>3.15</v>
          </cell>
        </row>
        <row r="174">
          <cell r="C174">
            <v>7001020110</v>
          </cell>
          <cell r="D174" t="str">
            <v>Transporte de material com DMT de até 6,0 km.</v>
          </cell>
          <cell r="E174" t="str">
            <v>M³</v>
          </cell>
          <cell r="F174">
            <v>3.24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3.24</v>
          </cell>
          <cell r="L174">
            <v>3.24</v>
          </cell>
          <cell r="M174">
            <v>4.21</v>
          </cell>
        </row>
        <row r="175">
          <cell r="C175">
            <v>7001020111</v>
          </cell>
          <cell r="D175" t="str">
            <v>Transporte de material com DMT de até 8,0 km.</v>
          </cell>
          <cell r="E175" t="str">
            <v>M³</v>
          </cell>
          <cell r="F175">
            <v>4.08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4.08</v>
          </cell>
          <cell r="L175">
            <v>4.08</v>
          </cell>
          <cell r="M175">
            <v>5.3</v>
          </cell>
        </row>
        <row r="176">
          <cell r="C176">
            <v>7001020112</v>
          </cell>
          <cell r="D176" t="str">
            <v>Transporte de material com DMT de até 10,0 km.</v>
          </cell>
          <cell r="E176" t="str">
            <v>M³</v>
          </cell>
          <cell r="F176">
            <v>4.8899999999999997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4.8899999999999997</v>
          </cell>
          <cell r="L176">
            <v>4.8899999999999997</v>
          </cell>
          <cell r="M176">
            <v>6.36</v>
          </cell>
        </row>
        <row r="177">
          <cell r="C177">
            <v>7001020113</v>
          </cell>
          <cell r="D177" t="str">
            <v>Transporte de material com DMT de até 12,0 km.</v>
          </cell>
          <cell r="E177" t="str">
            <v>M³</v>
          </cell>
          <cell r="F177">
            <v>5.71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5.71</v>
          </cell>
          <cell r="L177">
            <v>5.71</v>
          </cell>
          <cell r="M177">
            <v>7.42</v>
          </cell>
        </row>
        <row r="178">
          <cell r="C178">
            <v>7001020114</v>
          </cell>
          <cell r="D178" t="str">
            <v>Transporte de material com DMT de até 14,0 km.</v>
          </cell>
          <cell r="E178" t="str">
            <v>M³</v>
          </cell>
          <cell r="F178">
            <v>6.54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6.54</v>
          </cell>
          <cell r="L178">
            <v>6.54</v>
          </cell>
          <cell r="M178">
            <v>8.5</v>
          </cell>
        </row>
        <row r="179">
          <cell r="C179">
            <v>7001020115</v>
          </cell>
          <cell r="D179" t="str">
            <v>Transporte de material com DMT de até 16,0 km.</v>
          </cell>
          <cell r="E179" t="str">
            <v>M³</v>
          </cell>
          <cell r="F179">
            <v>7.33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7.33</v>
          </cell>
          <cell r="L179">
            <v>7.33</v>
          </cell>
          <cell r="M179">
            <v>9.5299999999999994</v>
          </cell>
        </row>
        <row r="180">
          <cell r="C180">
            <v>7001020116</v>
          </cell>
          <cell r="D180" t="str">
            <v>Transporte de material com DMT de até 18,0 km.</v>
          </cell>
          <cell r="E180" t="str">
            <v>M³</v>
          </cell>
          <cell r="F180">
            <v>8.17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8.17</v>
          </cell>
          <cell r="L180">
            <v>8.17</v>
          </cell>
          <cell r="M180">
            <v>10.62</v>
          </cell>
        </row>
        <row r="181">
          <cell r="C181">
            <v>7001020117</v>
          </cell>
          <cell r="D181" t="str">
            <v>Transporte de material com DMT de até 20,0 km.</v>
          </cell>
          <cell r="E181" t="str">
            <v>M³</v>
          </cell>
          <cell r="F181">
            <v>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9</v>
          </cell>
          <cell r="L181">
            <v>9</v>
          </cell>
          <cell r="M181">
            <v>11.7</v>
          </cell>
        </row>
        <row r="182">
          <cell r="K182">
            <v>0</v>
          </cell>
        </row>
        <row r="183">
          <cell r="D183" t="str">
            <v>CAMINHO DE SERVIÇO</v>
          </cell>
          <cell r="K183">
            <v>0</v>
          </cell>
        </row>
        <row r="184">
          <cell r="C184">
            <v>7001020118</v>
          </cell>
          <cell r="D184" t="str">
            <v>Construção e manutenção de caminho de serviço com 4,0 m de largura, inclusive canaletas de drenagem a céu aberto na sua extensão.</v>
          </cell>
          <cell r="E184" t="str">
            <v>KM</v>
          </cell>
          <cell r="F184">
            <v>1059.7</v>
          </cell>
          <cell r="G184">
            <v>717.95</v>
          </cell>
          <cell r="H184">
            <v>0</v>
          </cell>
          <cell r="I184">
            <v>0</v>
          </cell>
          <cell r="J184">
            <v>0</v>
          </cell>
          <cell r="K184">
            <v>1777.65</v>
          </cell>
          <cell r="L184">
            <v>1777.65</v>
          </cell>
          <cell r="M184">
            <v>2310.9499999999998</v>
          </cell>
        </row>
        <row r="185">
          <cell r="K185">
            <v>0</v>
          </cell>
        </row>
        <row r="186">
          <cell r="D186" t="str">
            <v>FORNECIMENTO DE MATERIAL PARA ATERRO</v>
          </cell>
          <cell r="K186">
            <v>0</v>
          </cell>
        </row>
        <row r="187">
          <cell r="C187">
            <v>7001020119</v>
          </cell>
          <cell r="D187" t="str">
            <v>Fornecimento de barro para aterro, inclusive carga, descarga e transporte com DMT de até 1,0 km.</v>
          </cell>
          <cell r="E187" t="str">
            <v>M³</v>
          </cell>
          <cell r="F187">
            <v>1.18</v>
          </cell>
          <cell r="G187">
            <v>0</v>
          </cell>
          <cell r="H187">
            <v>6.25</v>
          </cell>
          <cell r="I187">
            <v>0</v>
          </cell>
          <cell r="J187">
            <v>0</v>
          </cell>
          <cell r="K187">
            <v>7.43</v>
          </cell>
          <cell r="L187">
            <v>7.43</v>
          </cell>
          <cell r="M187">
            <v>9.66</v>
          </cell>
        </row>
        <row r="188">
          <cell r="C188">
            <v>7001020120</v>
          </cell>
          <cell r="D188" t="str">
            <v>Fornecimento de barro para aterro, inclusive carga, descarga e transporte com DMT de até 2,0 km.</v>
          </cell>
          <cell r="E188" t="str">
            <v>M³</v>
          </cell>
          <cell r="F188">
            <v>1.59</v>
          </cell>
          <cell r="G188">
            <v>0</v>
          </cell>
          <cell r="H188">
            <v>6.25</v>
          </cell>
          <cell r="I188">
            <v>0</v>
          </cell>
          <cell r="J188">
            <v>0</v>
          </cell>
          <cell r="K188">
            <v>7.84</v>
          </cell>
          <cell r="L188">
            <v>7.84</v>
          </cell>
          <cell r="M188">
            <v>10.19</v>
          </cell>
        </row>
        <row r="189">
          <cell r="C189">
            <v>7001020121</v>
          </cell>
          <cell r="D189" t="str">
            <v>Fornecimento de barro para aterro, inclusive carga, descarga e transporte com DMT de até 4,0 km.</v>
          </cell>
          <cell r="E189" t="str">
            <v>M³</v>
          </cell>
          <cell r="F189">
            <v>2.42</v>
          </cell>
          <cell r="G189">
            <v>0</v>
          </cell>
          <cell r="H189">
            <v>6.25</v>
          </cell>
          <cell r="I189">
            <v>0</v>
          </cell>
          <cell r="J189">
            <v>0</v>
          </cell>
          <cell r="K189">
            <v>8.67</v>
          </cell>
          <cell r="L189">
            <v>8.67</v>
          </cell>
          <cell r="M189">
            <v>11.27</v>
          </cell>
        </row>
        <row r="190">
          <cell r="C190">
            <v>7001020122</v>
          </cell>
          <cell r="D190" t="str">
            <v>Fornecimento de barro para aterro, inclusive carga, descarga e transporte com DMT de até 6,0 km.</v>
          </cell>
          <cell r="E190" t="str">
            <v>M³</v>
          </cell>
          <cell r="F190">
            <v>3.24</v>
          </cell>
          <cell r="G190">
            <v>0</v>
          </cell>
          <cell r="H190">
            <v>6.25</v>
          </cell>
          <cell r="I190">
            <v>0</v>
          </cell>
          <cell r="J190">
            <v>0</v>
          </cell>
          <cell r="K190">
            <v>9.49</v>
          </cell>
          <cell r="L190">
            <v>9.49</v>
          </cell>
          <cell r="M190">
            <v>12.34</v>
          </cell>
        </row>
        <row r="191">
          <cell r="C191">
            <v>7001020123</v>
          </cell>
          <cell r="D191" t="str">
            <v>Fornecimento de barro para aterro, inclusive carga, descarga e transporte com DMT de até 8,0 km.</v>
          </cell>
          <cell r="E191" t="str">
            <v>M³</v>
          </cell>
          <cell r="F191">
            <v>4.08</v>
          </cell>
          <cell r="G191">
            <v>0</v>
          </cell>
          <cell r="H191">
            <v>6.25</v>
          </cell>
          <cell r="I191">
            <v>0</v>
          </cell>
          <cell r="J191">
            <v>0</v>
          </cell>
          <cell r="K191">
            <v>10.33</v>
          </cell>
          <cell r="L191">
            <v>10.33</v>
          </cell>
          <cell r="M191">
            <v>13.43</v>
          </cell>
        </row>
        <row r="192">
          <cell r="C192">
            <v>7001020124</v>
          </cell>
          <cell r="D192" t="str">
            <v>Fornecimento de barro para aterro, inclusive carga, descarga e transporte com DMT de até 10,0 km.</v>
          </cell>
          <cell r="E192" t="str">
            <v>M³</v>
          </cell>
          <cell r="F192">
            <v>4.8899999999999997</v>
          </cell>
          <cell r="G192">
            <v>0</v>
          </cell>
          <cell r="H192">
            <v>6.25</v>
          </cell>
          <cell r="I192">
            <v>0</v>
          </cell>
          <cell r="J192">
            <v>0</v>
          </cell>
          <cell r="K192">
            <v>11.14</v>
          </cell>
          <cell r="L192">
            <v>11.14</v>
          </cell>
          <cell r="M192">
            <v>14.48</v>
          </cell>
        </row>
        <row r="193">
          <cell r="C193">
            <v>7001020125</v>
          </cell>
          <cell r="D193" t="str">
            <v>Fornecimento de barro para aterro, inclusive carga, descarga e transporte com DMT de até 12,0 km.</v>
          </cell>
          <cell r="E193" t="str">
            <v>M³</v>
          </cell>
          <cell r="F193">
            <v>5.71</v>
          </cell>
          <cell r="G193">
            <v>0</v>
          </cell>
          <cell r="H193">
            <v>6.25</v>
          </cell>
          <cell r="I193">
            <v>0</v>
          </cell>
          <cell r="J193">
            <v>0</v>
          </cell>
          <cell r="K193">
            <v>11.96</v>
          </cell>
          <cell r="L193">
            <v>11.96</v>
          </cell>
          <cell r="M193">
            <v>15.55</v>
          </cell>
        </row>
        <row r="194">
          <cell r="C194">
            <v>7001020126</v>
          </cell>
          <cell r="D194" t="str">
            <v>Fornecimento de barro para aterro, inclusive carga, descarga e transporte com DMT de até 14,0 km.</v>
          </cell>
          <cell r="E194" t="str">
            <v>M³</v>
          </cell>
          <cell r="F194">
            <v>6.54</v>
          </cell>
          <cell r="G194">
            <v>0</v>
          </cell>
          <cell r="H194">
            <v>6.25</v>
          </cell>
          <cell r="I194">
            <v>0</v>
          </cell>
          <cell r="J194">
            <v>0</v>
          </cell>
          <cell r="K194">
            <v>12.79</v>
          </cell>
          <cell r="L194">
            <v>12.79</v>
          </cell>
          <cell r="M194">
            <v>16.63</v>
          </cell>
        </row>
        <row r="195">
          <cell r="C195">
            <v>7001020127</v>
          </cell>
          <cell r="D195" t="str">
            <v>Fornecimento de barro para aterro, inclusive carga, descarga e transporte com DMT de até 16,0 km.</v>
          </cell>
          <cell r="E195" t="str">
            <v>M³</v>
          </cell>
          <cell r="F195">
            <v>7.33</v>
          </cell>
          <cell r="G195">
            <v>0</v>
          </cell>
          <cell r="H195">
            <v>6.25</v>
          </cell>
          <cell r="I195">
            <v>0</v>
          </cell>
          <cell r="J195">
            <v>0</v>
          </cell>
          <cell r="K195">
            <v>13.58</v>
          </cell>
          <cell r="L195">
            <v>13.58</v>
          </cell>
          <cell r="M195">
            <v>17.649999999999999</v>
          </cell>
        </row>
        <row r="196">
          <cell r="C196">
            <v>7001020128</v>
          </cell>
          <cell r="D196" t="str">
            <v>Fornecimento de barro para aterro, inclusive carga, descarga e transporte com DMT de até 18,0 km.</v>
          </cell>
          <cell r="E196" t="str">
            <v>M³</v>
          </cell>
          <cell r="F196">
            <v>8.17</v>
          </cell>
          <cell r="G196">
            <v>0</v>
          </cell>
          <cell r="H196">
            <v>6.25</v>
          </cell>
          <cell r="I196">
            <v>0</v>
          </cell>
          <cell r="J196">
            <v>0</v>
          </cell>
          <cell r="K196">
            <v>14.42</v>
          </cell>
          <cell r="L196">
            <v>14.42</v>
          </cell>
          <cell r="M196">
            <v>18.75</v>
          </cell>
        </row>
        <row r="197">
          <cell r="C197">
            <v>7001020129</v>
          </cell>
          <cell r="D197" t="str">
            <v>Fornecimento de barro para aterro, inclusive carga, descarga e transporte com DMT de até 20,0 km.</v>
          </cell>
          <cell r="E197" t="str">
            <v>M³</v>
          </cell>
          <cell r="F197">
            <v>9</v>
          </cell>
          <cell r="G197">
            <v>0</v>
          </cell>
          <cell r="H197">
            <v>6.25</v>
          </cell>
          <cell r="I197">
            <v>0</v>
          </cell>
          <cell r="J197">
            <v>0</v>
          </cell>
          <cell r="K197">
            <v>15.25</v>
          </cell>
          <cell r="L197">
            <v>15.25</v>
          </cell>
          <cell r="M197">
            <v>19.829999999999998</v>
          </cell>
        </row>
        <row r="198">
          <cell r="K198">
            <v>0</v>
          </cell>
        </row>
        <row r="199">
          <cell r="D199" t="str">
            <v>ESGOTAMENTO COM BOMBA</v>
          </cell>
          <cell r="K199">
            <v>0</v>
          </cell>
        </row>
        <row r="200">
          <cell r="C200">
            <v>7001030001</v>
          </cell>
          <cell r="D200" t="str">
            <v>Esgotamento com bomba de 4,8 HP.</v>
          </cell>
          <cell r="E200" t="str">
            <v>H</v>
          </cell>
          <cell r="F200">
            <v>1.1200000000000001</v>
          </cell>
          <cell r="G200">
            <v>6.07</v>
          </cell>
          <cell r="H200">
            <v>0</v>
          </cell>
          <cell r="I200">
            <v>0</v>
          </cell>
          <cell r="J200">
            <v>0</v>
          </cell>
          <cell r="K200">
            <v>7.19</v>
          </cell>
          <cell r="L200">
            <v>7.19</v>
          </cell>
          <cell r="M200">
            <v>9.35</v>
          </cell>
        </row>
        <row r="201">
          <cell r="C201">
            <v>7001030002</v>
          </cell>
          <cell r="D201" t="str">
            <v>Esgotamento com bomba de 7,5 HP.</v>
          </cell>
          <cell r="E201" t="str">
            <v>H</v>
          </cell>
          <cell r="F201">
            <v>1.53</v>
          </cell>
          <cell r="G201">
            <v>6.18</v>
          </cell>
          <cell r="H201">
            <v>0</v>
          </cell>
          <cell r="I201">
            <v>0</v>
          </cell>
          <cell r="J201">
            <v>0</v>
          </cell>
          <cell r="K201">
            <v>7.71</v>
          </cell>
          <cell r="L201">
            <v>7.71</v>
          </cell>
          <cell r="M201">
            <v>10.02</v>
          </cell>
        </row>
        <row r="202">
          <cell r="K202">
            <v>0</v>
          </cell>
        </row>
        <row r="203">
          <cell r="D203" t="str">
            <v>REBAIXAMENTO</v>
          </cell>
          <cell r="K203">
            <v>0</v>
          </cell>
        </row>
        <row r="204">
          <cell r="C204">
            <v>7001040001</v>
          </cell>
          <cell r="D204" t="str">
            <v>Mobilização e instalação de conjunto com  até 50 ponteiras filtrantes e bombas de sucção para rebaixamento de lençol freático até 5,00 m de profundidade.</v>
          </cell>
          <cell r="E204" t="str">
            <v>CJ</v>
          </cell>
          <cell r="F204">
            <v>600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600</v>
          </cell>
          <cell r="L204">
            <v>600</v>
          </cell>
          <cell r="M204">
            <v>780</v>
          </cell>
        </row>
        <row r="205">
          <cell r="C205">
            <v>7001040002</v>
          </cell>
          <cell r="D205" t="str">
            <v>Deslocamento e reinstalação  de conjunto com até 50 ponteiras filtrantes e bombas de sucção para rebaixamento de lençol freático até 5 m de profundidade.</v>
          </cell>
          <cell r="E205" t="str">
            <v>UD</v>
          </cell>
          <cell r="F205">
            <v>300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300</v>
          </cell>
          <cell r="L205">
            <v>300</v>
          </cell>
          <cell r="M205">
            <v>390</v>
          </cell>
        </row>
        <row r="206">
          <cell r="C206">
            <v>7001040003</v>
          </cell>
          <cell r="D206" t="str">
            <v>Operação de conjunto com até 50 ponteiras filtrantes e bombas de sucção para rebaixamento de lençol  freático até 5 m de profundidade.</v>
          </cell>
          <cell r="E206" t="str">
            <v>DIA</v>
          </cell>
          <cell r="F206">
            <v>150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150</v>
          </cell>
          <cell r="L206">
            <v>150</v>
          </cell>
          <cell r="M206">
            <v>195</v>
          </cell>
        </row>
        <row r="207">
          <cell r="K207">
            <v>0</v>
          </cell>
        </row>
        <row r="208">
          <cell r="D208" t="str">
            <v>ESCORAMENTO DE VALAS</v>
          </cell>
          <cell r="K208">
            <v>0</v>
          </cell>
        </row>
        <row r="209">
          <cell r="C209">
            <v>7001050001</v>
          </cell>
          <cell r="D209" t="str">
            <v>Escoramento descontínuo simples de valas ( com pranchas de madeira ).</v>
          </cell>
          <cell r="E209" t="str">
            <v>M²</v>
          </cell>
          <cell r="F209">
            <v>0</v>
          </cell>
          <cell r="G209">
            <v>17.89</v>
          </cell>
          <cell r="H209">
            <v>11.09</v>
          </cell>
          <cell r="I209">
            <v>0</v>
          </cell>
          <cell r="J209">
            <v>0</v>
          </cell>
          <cell r="K209">
            <v>28.98</v>
          </cell>
          <cell r="L209">
            <v>28.98</v>
          </cell>
          <cell r="M209">
            <v>37.67</v>
          </cell>
        </row>
        <row r="210">
          <cell r="C210">
            <v>7001050002</v>
          </cell>
          <cell r="D210" t="str">
            <v>Escoramento contínuo de valas  ( com pranchas de madeira ).</v>
          </cell>
          <cell r="E210" t="str">
            <v>M²</v>
          </cell>
          <cell r="F210">
            <v>0</v>
          </cell>
          <cell r="G210">
            <v>25.81</v>
          </cell>
          <cell r="H210">
            <v>21.34</v>
          </cell>
          <cell r="I210">
            <v>0</v>
          </cell>
          <cell r="J210">
            <v>0</v>
          </cell>
          <cell r="K210">
            <v>47.15</v>
          </cell>
          <cell r="L210">
            <v>47.15</v>
          </cell>
          <cell r="M210">
            <v>61.3</v>
          </cell>
        </row>
        <row r="211">
          <cell r="C211">
            <v>7001050003</v>
          </cell>
          <cell r="D211" t="str">
            <v>Escoramento contínuo de valas com pranchas metálicas e longarinas em peças de madeira de 3" x 6".</v>
          </cell>
          <cell r="E211" t="str">
            <v>M²</v>
          </cell>
          <cell r="F211">
            <v>6.13</v>
          </cell>
          <cell r="G211">
            <v>17.21</v>
          </cell>
          <cell r="H211">
            <v>9.2200000000000006</v>
          </cell>
          <cell r="I211">
            <v>0</v>
          </cell>
          <cell r="J211">
            <v>0</v>
          </cell>
          <cell r="K211">
            <v>32.56</v>
          </cell>
          <cell r="L211">
            <v>32.56</v>
          </cell>
          <cell r="M211">
            <v>42.33</v>
          </cell>
        </row>
        <row r="212">
          <cell r="K212">
            <v>0</v>
          </cell>
        </row>
        <row r="213">
          <cell r="D213" t="str">
            <v>ENSECADEIRA</v>
          </cell>
          <cell r="K213">
            <v>0</v>
          </cell>
        </row>
        <row r="214">
          <cell r="C214">
            <v>7001050004</v>
          </cell>
          <cell r="D214" t="str">
            <v>Ensecadeira de parede simples  ( com pranchas de madeira ).</v>
          </cell>
          <cell r="E214" t="str">
            <v>M²</v>
          </cell>
          <cell r="F214">
            <v>0</v>
          </cell>
          <cell r="G214">
            <v>27.7</v>
          </cell>
          <cell r="H214">
            <v>55.38</v>
          </cell>
          <cell r="I214">
            <v>0</v>
          </cell>
          <cell r="J214">
            <v>0</v>
          </cell>
          <cell r="K214">
            <v>83.08</v>
          </cell>
          <cell r="L214">
            <v>83.08</v>
          </cell>
          <cell r="M214">
            <v>108</v>
          </cell>
        </row>
        <row r="215">
          <cell r="C215">
            <v>7001050005</v>
          </cell>
          <cell r="D215" t="str">
            <v>Ensecadeira de parede dupla  ( com pranchas de madeira ).</v>
          </cell>
          <cell r="E215" t="str">
            <v>M²</v>
          </cell>
          <cell r="F215">
            <v>0</v>
          </cell>
          <cell r="G215">
            <v>69.25</v>
          </cell>
          <cell r="H215">
            <v>138.58000000000001</v>
          </cell>
          <cell r="I215">
            <v>0</v>
          </cell>
          <cell r="J215">
            <v>0</v>
          </cell>
          <cell r="K215">
            <v>207.83</v>
          </cell>
          <cell r="L215">
            <v>207.83</v>
          </cell>
          <cell r="M215">
            <v>270.18</v>
          </cell>
        </row>
        <row r="216">
          <cell r="K216">
            <v>0</v>
          </cell>
        </row>
        <row r="217">
          <cell r="D217" t="str">
            <v>ENROCAMENTO</v>
          </cell>
          <cell r="K217">
            <v>0</v>
          </cell>
        </row>
        <row r="218">
          <cell r="C218">
            <v>7001060001</v>
          </cell>
          <cell r="D218" t="str">
            <v>Enrocamento de pedra jogada, inclusive fornecimento do material.</v>
          </cell>
          <cell r="E218" t="str">
            <v>M³</v>
          </cell>
          <cell r="F218">
            <v>0</v>
          </cell>
          <cell r="G218">
            <v>34.630000000000003</v>
          </cell>
          <cell r="H218">
            <v>41.8</v>
          </cell>
          <cell r="I218">
            <v>0</v>
          </cell>
          <cell r="J218">
            <v>0</v>
          </cell>
          <cell r="K218">
            <v>76.430000000000007</v>
          </cell>
          <cell r="L218">
            <v>76.430000000000007</v>
          </cell>
          <cell r="M218">
            <v>99.36</v>
          </cell>
        </row>
        <row r="219">
          <cell r="C219">
            <v>7001060002</v>
          </cell>
          <cell r="D219" t="str">
            <v>Enrocamento de pedra arrumada, inclusive fornecimento do material.</v>
          </cell>
          <cell r="E219" t="str">
            <v>M³</v>
          </cell>
          <cell r="F219">
            <v>0</v>
          </cell>
          <cell r="G219">
            <v>69.25</v>
          </cell>
          <cell r="H219">
            <v>41.8</v>
          </cell>
          <cell r="I219">
            <v>0</v>
          </cell>
          <cell r="J219">
            <v>0</v>
          </cell>
          <cell r="K219">
            <v>111.05</v>
          </cell>
          <cell r="L219">
            <v>111.05</v>
          </cell>
          <cell r="M219">
            <v>144.37</v>
          </cell>
        </row>
        <row r="220">
          <cell r="K220">
            <v>0</v>
          </cell>
        </row>
        <row r="221">
          <cell r="D221" t="str">
            <v>REFORÇO DE FUNDAÇÃO</v>
          </cell>
          <cell r="K221">
            <v>0</v>
          </cell>
        </row>
        <row r="222">
          <cell r="K222">
            <v>0</v>
          </cell>
        </row>
        <row r="223">
          <cell r="C223">
            <v>7001070001</v>
          </cell>
          <cell r="D223" t="str">
            <v>Reforço de fundação em berço de areia com adensamento manual.</v>
          </cell>
          <cell r="E223" t="str">
            <v>M³</v>
          </cell>
          <cell r="F223">
            <v>0</v>
          </cell>
          <cell r="G223">
            <v>20.8</v>
          </cell>
          <cell r="H223">
            <v>48.3</v>
          </cell>
          <cell r="I223">
            <v>0</v>
          </cell>
          <cell r="J223">
            <v>0</v>
          </cell>
          <cell r="K223">
            <v>69.099999999999994</v>
          </cell>
          <cell r="L223">
            <v>69.099999999999994</v>
          </cell>
          <cell r="M223">
            <v>89.83</v>
          </cell>
        </row>
        <row r="224">
          <cell r="C224">
            <v>7001070002</v>
          </cell>
          <cell r="D224" t="str">
            <v>Reforço de fundação em berço de brita 25 com apiloamento, inclusive fornecimento do material.</v>
          </cell>
          <cell r="E224" t="str">
            <v>M³</v>
          </cell>
          <cell r="F224">
            <v>0</v>
          </cell>
          <cell r="G224">
            <v>14.86</v>
          </cell>
          <cell r="H224">
            <v>76.63</v>
          </cell>
          <cell r="I224">
            <v>0</v>
          </cell>
          <cell r="J224">
            <v>0</v>
          </cell>
          <cell r="K224">
            <v>91.49</v>
          </cell>
          <cell r="L224">
            <v>91.49</v>
          </cell>
          <cell r="M224">
            <v>118.94</v>
          </cell>
        </row>
        <row r="225">
          <cell r="C225">
            <v>7001070003</v>
          </cell>
          <cell r="D225" t="str">
            <v>Reforço de fundação em berço de concreto simples com forma.</v>
          </cell>
          <cell r="E225" t="str">
            <v>M³</v>
          </cell>
          <cell r="F225">
            <v>1.22</v>
          </cell>
          <cell r="G225">
            <v>195.19</v>
          </cell>
          <cell r="H225">
            <v>291.22000000000003</v>
          </cell>
          <cell r="I225">
            <v>0</v>
          </cell>
          <cell r="K225">
            <v>487.63</v>
          </cell>
          <cell r="L225">
            <v>487.63</v>
          </cell>
          <cell r="M225">
            <v>633.91999999999996</v>
          </cell>
        </row>
        <row r="226">
          <cell r="C226">
            <v>7001070004</v>
          </cell>
          <cell r="D226" t="str">
            <v>Reforço de fundação em berço de concreto armado com forma.</v>
          </cell>
          <cell r="E226" t="str">
            <v>M³</v>
          </cell>
          <cell r="F226">
            <v>1.22</v>
          </cell>
          <cell r="G226">
            <v>294.19</v>
          </cell>
          <cell r="H226">
            <v>717.82</v>
          </cell>
          <cell r="I226">
            <v>0</v>
          </cell>
          <cell r="K226">
            <v>1013.23</v>
          </cell>
          <cell r="L226">
            <v>1013.23</v>
          </cell>
          <cell r="M226">
            <v>1317.2</v>
          </cell>
        </row>
        <row r="227">
          <cell r="K227">
            <v>0</v>
          </cell>
        </row>
        <row r="228">
          <cell r="D228" t="str">
            <v>FORNECIMENTO E APLICAÇÃO DE MATERIAIS PARA DRENOS</v>
          </cell>
          <cell r="K228">
            <v>0</v>
          </cell>
        </row>
        <row r="229">
          <cell r="C229">
            <v>7001070005</v>
          </cell>
          <cell r="D229" t="str">
            <v>Fornecimento e aplicação de areia grossa para drenos.</v>
          </cell>
          <cell r="E229" t="str">
            <v>M³</v>
          </cell>
          <cell r="F229">
            <v>0</v>
          </cell>
          <cell r="G229">
            <v>11.89</v>
          </cell>
          <cell r="H229">
            <v>42</v>
          </cell>
          <cell r="I229">
            <v>0</v>
          </cell>
          <cell r="J229">
            <v>0</v>
          </cell>
          <cell r="K229">
            <v>53.89</v>
          </cell>
          <cell r="L229">
            <v>53.89</v>
          </cell>
          <cell r="M229">
            <v>70.06</v>
          </cell>
        </row>
        <row r="230">
          <cell r="C230">
            <v>7001070006</v>
          </cell>
          <cell r="D230" t="str">
            <v>Fornecimento e aplicação de brita para drenos.</v>
          </cell>
          <cell r="E230" t="str">
            <v>M³</v>
          </cell>
          <cell r="F230">
            <v>0</v>
          </cell>
          <cell r="G230">
            <v>18.82</v>
          </cell>
          <cell r="H230">
            <v>63.86</v>
          </cell>
          <cell r="I230">
            <v>0</v>
          </cell>
          <cell r="J230">
            <v>0</v>
          </cell>
          <cell r="K230">
            <v>82.68</v>
          </cell>
          <cell r="L230">
            <v>82.68</v>
          </cell>
          <cell r="M230">
            <v>107.48</v>
          </cell>
        </row>
        <row r="231">
          <cell r="C231">
            <v>7001070007</v>
          </cell>
          <cell r="D231" t="str">
            <v>Fornecimento e aplicação de geotêxtil não tecido para drenos ( densidade de 300g/m² / resistência bidirecional de 20 KN/m ).</v>
          </cell>
          <cell r="E231" t="str">
            <v>M²</v>
          </cell>
          <cell r="F231">
            <v>0</v>
          </cell>
          <cell r="G231">
            <v>0.18</v>
          </cell>
          <cell r="H231">
            <v>5.32</v>
          </cell>
          <cell r="I231">
            <v>0</v>
          </cell>
          <cell r="J231">
            <v>0</v>
          </cell>
          <cell r="K231">
            <v>5.5</v>
          </cell>
          <cell r="L231">
            <v>5.5</v>
          </cell>
          <cell r="M231">
            <v>7.15</v>
          </cell>
        </row>
        <row r="232">
          <cell r="K232">
            <v>0</v>
          </cell>
        </row>
        <row r="233">
          <cell r="D233" t="str">
            <v>PAVIMENTAÇÃO</v>
          </cell>
          <cell r="K233">
            <v>0</v>
          </cell>
        </row>
        <row r="234">
          <cell r="C234">
            <v>7001080001</v>
          </cell>
          <cell r="D234" t="str">
            <v>Pavimentação articulada em premoldados de concreto 6,5cm sobre coxim de areia com 5 cm de espessura, rejuntado com asfalto.</v>
          </cell>
          <cell r="E234" t="str">
            <v>M²</v>
          </cell>
          <cell r="F234">
            <v>0.17</v>
          </cell>
          <cell r="G234">
            <v>3.94</v>
          </cell>
          <cell r="H234">
            <v>32.49</v>
          </cell>
          <cell r="I234">
            <v>0</v>
          </cell>
          <cell r="J234">
            <v>0</v>
          </cell>
          <cell r="K234">
            <v>36.6</v>
          </cell>
          <cell r="L234">
            <v>36.6</v>
          </cell>
          <cell r="M234">
            <v>47.58</v>
          </cell>
        </row>
        <row r="235">
          <cell r="C235">
            <v>7001080002</v>
          </cell>
          <cell r="D235" t="str">
            <v>Pavimentação em paralelepípedos graniticos sobre coxim de areia com 6 cm de espessura, rejuntado com argamassa de cimento e areia no traço 1:2.</v>
          </cell>
          <cell r="E235" t="str">
            <v>M²</v>
          </cell>
          <cell r="F235">
            <v>0</v>
          </cell>
          <cell r="G235">
            <v>8.8000000000000007</v>
          </cell>
          <cell r="H235">
            <v>23.84</v>
          </cell>
          <cell r="I235">
            <v>0</v>
          </cell>
          <cell r="K235">
            <v>32.64</v>
          </cell>
          <cell r="L235">
            <v>32.64</v>
          </cell>
          <cell r="M235">
            <v>42.43</v>
          </cell>
        </row>
        <row r="236">
          <cell r="C236">
            <v>7001080003</v>
          </cell>
          <cell r="D236" t="str">
            <v>Construção de calçada em concreto com 7cm de espessura.</v>
          </cell>
          <cell r="E236" t="str">
            <v>M²</v>
          </cell>
          <cell r="F236">
            <v>0.08</v>
          </cell>
          <cell r="G236">
            <v>16.350000000000001</v>
          </cell>
          <cell r="H236">
            <v>17.78</v>
          </cell>
          <cell r="I236">
            <v>0</v>
          </cell>
          <cell r="K236">
            <v>34.21</v>
          </cell>
          <cell r="L236">
            <v>34.21</v>
          </cell>
          <cell r="M236">
            <v>44.47</v>
          </cell>
        </row>
        <row r="237">
          <cell r="C237">
            <v>7001080004</v>
          </cell>
          <cell r="D237" t="str">
            <v>Passeio em lajota de concreto 50 cm x 50 cm, aplicado sobre lastro de concreto no traço 1:4:8 (espessura = 5 cm), inclusive execução do lastro.</v>
          </cell>
          <cell r="E237" t="str">
            <v>M²</v>
          </cell>
          <cell r="F237">
            <v>0.06</v>
          </cell>
          <cell r="G237">
            <v>22.12</v>
          </cell>
          <cell r="H237">
            <v>21.49</v>
          </cell>
          <cell r="I237">
            <v>0</v>
          </cell>
          <cell r="K237">
            <v>43.67</v>
          </cell>
          <cell r="L237">
            <v>43.67</v>
          </cell>
          <cell r="M237">
            <v>56.77</v>
          </cell>
        </row>
        <row r="238">
          <cell r="C238">
            <v>7001080005</v>
          </cell>
          <cell r="D238" t="str">
            <v>Passeio em lajota de concreto 50 cm x 50 cm, aplicado sobre lastro de concreto já pronto</v>
          </cell>
          <cell r="E238" t="str">
            <v>M²</v>
          </cell>
          <cell r="F238">
            <v>0</v>
          </cell>
          <cell r="G238">
            <v>17.760000000000002</v>
          </cell>
          <cell r="H238">
            <v>13.36</v>
          </cell>
          <cell r="I238">
            <v>0</v>
          </cell>
          <cell r="J238">
            <v>0</v>
          </cell>
          <cell r="K238">
            <v>31.12</v>
          </cell>
          <cell r="L238">
            <v>31.12</v>
          </cell>
          <cell r="M238">
            <v>40.46</v>
          </cell>
        </row>
        <row r="239">
          <cell r="C239">
            <v>7001080006</v>
          </cell>
          <cell r="D239" t="str">
            <v>Passeio em lajota de concreto 50 cm x 50 cm, aplicado sobre terreno, inclusive regularização do mesmo.</v>
          </cell>
          <cell r="E239" t="str">
            <v>M²</v>
          </cell>
          <cell r="F239">
            <v>0</v>
          </cell>
          <cell r="G239">
            <v>19.239999999999998</v>
          </cell>
          <cell r="H239">
            <v>13.36</v>
          </cell>
          <cell r="I239">
            <v>0</v>
          </cell>
          <cell r="J239">
            <v>0</v>
          </cell>
          <cell r="K239">
            <v>32.6</v>
          </cell>
          <cell r="L239">
            <v>32.6</v>
          </cell>
          <cell r="M239">
            <v>42.38</v>
          </cell>
        </row>
        <row r="240">
          <cell r="C240">
            <v>7001080007</v>
          </cell>
          <cell r="D240" t="str">
            <v>Passeio em pedra portuguesa sobre argamassa de cimento e areia no traço 1:6 com 5 cm de espessura (farofa), rejuntado com argamassa de cimento e areia no traço  1:2.</v>
          </cell>
          <cell r="E240" t="str">
            <v>M²</v>
          </cell>
          <cell r="F240">
            <v>0</v>
          </cell>
          <cell r="G240">
            <v>13.27</v>
          </cell>
          <cell r="H240">
            <v>20.79</v>
          </cell>
          <cell r="I240">
            <v>0</v>
          </cell>
          <cell r="K240">
            <v>34.06</v>
          </cell>
          <cell r="L240">
            <v>34.06</v>
          </cell>
          <cell r="M240">
            <v>44.28</v>
          </cell>
        </row>
        <row r="241">
          <cell r="C241">
            <v>7001080008</v>
          </cell>
          <cell r="D241" t="str">
            <v>Meio-fio em pedra granitica, rejuntado com argamassa de cimento e areia traço 1:2.</v>
          </cell>
          <cell r="E241" t="str">
            <v>M</v>
          </cell>
          <cell r="F241">
            <v>0</v>
          </cell>
          <cell r="G241">
            <v>4.28</v>
          </cell>
          <cell r="H241">
            <v>10.78</v>
          </cell>
          <cell r="I241">
            <v>0</v>
          </cell>
          <cell r="K241">
            <v>15.06</v>
          </cell>
          <cell r="L241">
            <v>15.06</v>
          </cell>
          <cell r="M241">
            <v>19.579999999999998</v>
          </cell>
        </row>
        <row r="242">
          <cell r="C242">
            <v>7001080009</v>
          </cell>
          <cell r="D242" t="str">
            <v>Linha d'água em paralelepípedo granitico sobre coxim de areia com 5 cm de espessura, rejuntado com argamassa de cimento e areia no traço  1:2.</v>
          </cell>
          <cell r="E242" t="str">
            <v>M</v>
          </cell>
          <cell r="F242">
            <v>0</v>
          </cell>
          <cell r="G242">
            <v>4.75</v>
          </cell>
          <cell r="H242">
            <v>8.9499999999999993</v>
          </cell>
          <cell r="I242">
            <v>0</v>
          </cell>
          <cell r="K242">
            <v>13.7</v>
          </cell>
          <cell r="L242">
            <v>13.7</v>
          </cell>
          <cell r="M242">
            <v>17.809999999999999</v>
          </cell>
        </row>
        <row r="243">
          <cell r="C243">
            <v>7001080010</v>
          </cell>
          <cell r="D243" t="str">
            <v>Execução de sub-base estabilizada granulometricamente abrangendo espalhamento, homogeneização, umedecimento e compactação com espessura de 20 cm, grau de compactação 100% do próctor normal inclusive  material proveniente de jazida ( CBR de 20% ).</v>
          </cell>
          <cell r="E243" t="str">
            <v>M²</v>
          </cell>
          <cell r="F243">
            <v>0</v>
          </cell>
          <cell r="G243">
            <v>0</v>
          </cell>
          <cell r="H243">
            <v>6.82</v>
          </cell>
          <cell r="I243">
            <v>0</v>
          </cell>
          <cell r="J243">
            <v>0</v>
          </cell>
          <cell r="K243">
            <v>6.82</v>
          </cell>
          <cell r="L243">
            <v>6.82</v>
          </cell>
          <cell r="M243">
            <v>8.8699999999999992</v>
          </cell>
        </row>
        <row r="244">
          <cell r="C244">
            <v>7001080011</v>
          </cell>
          <cell r="D244" t="str">
            <v>Execução de base de macadame vibrado a seco com espessura de 20 cm, inclusive fornecimento do material.</v>
          </cell>
          <cell r="E244" t="str">
            <v>M²</v>
          </cell>
          <cell r="F244">
            <v>0.23</v>
          </cell>
          <cell r="G244">
            <v>4.3</v>
          </cell>
          <cell r="H244">
            <v>18.12</v>
          </cell>
          <cell r="I244">
            <v>0</v>
          </cell>
          <cell r="J244">
            <v>0</v>
          </cell>
          <cell r="K244">
            <v>22.65</v>
          </cell>
          <cell r="L244">
            <v>22.65</v>
          </cell>
          <cell r="M244">
            <v>29.45</v>
          </cell>
        </row>
        <row r="245">
          <cell r="C245">
            <v>7001080012</v>
          </cell>
          <cell r="D245" t="str">
            <v>Imprimação manual com CM-30, taxa de 1,2 l/m².</v>
          </cell>
          <cell r="E245" t="str">
            <v>M²</v>
          </cell>
          <cell r="F245">
            <v>0</v>
          </cell>
          <cell r="G245">
            <v>1.2</v>
          </cell>
          <cell r="H245">
            <v>3.52</v>
          </cell>
          <cell r="I245">
            <v>0</v>
          </cell>
          <cell r="J245">
            <v>0</v>
          </cell>
          <cell r="K245">
            <v>4.72</v>
          </cell>
          <cell r="L245">
            <v>4.72</v>
          </cell>
          <cell r="M245">
            <v>6.14</v>
          </cell>
        </row>
        <row r="246">
          <cell r="C246">
            <v>7001080021</v>
          </cell>
          <cell r="D246" t="str">
            <v>Imprimação mecânica com CM-30, taxa de 1,2 l/m².</v>
          </cell>
          <cell r="E246" t="str">
            <v>M²</v>
          </cell>
          <cell r="F246">
            <v>0.43</v>
          </cell>
          <cell r="G246">
            <v>0.15</v>
          </cell>
          <cell r="H246">
            <v>3.52</v>
          </cell>
          <cell r="I246">
            <v>0</v>
          </cell>
          <cell r="J246">
            <v>0</v>
          </cell>
          <cell r="K246">
            <v>4.0999999999999996</v>
          </cell>
          <cell r="L246">
            <v>4.0999999999999996</v>
          </cell>
          <cell r="M246">
            <v>5.33</v>
          </cell>
        </row>
        <row r="247">
          <cell r="C247">
            <v>7001080042</v>
          </cell>
          <cell r="D247" t="str">
            <v>Pintura asfáltica com aplicação manual, emulsão catiônica RR-1C, taxa de 0,5 l/m².</v>
          </cell>
          <cell r="E247" t="str">
            <v>M²</v>
          </cell>
          <cell r="F247">
            <v>0</v>
          </cell>
          <cell r="G247">
            <v>1.36</v>
          </cell>
          <cell r="H247">
            <v>0.72</v>
          </cell>
          <cell r="I247">
            <v>0</v>
          </cell>
          <cell r="J247">
            <v>0</v>
          </cell>
          <cell r="K247">
            <v>2.08</v>
          </cell>
          <cell r="L247">
            <v>2.08</v>
          </cell>
          <cell r="M247">
            <v>2.7</v>
          </cell>
        </row>
        <row r="248">
          <cell r="C248">
            <v>7001080061</v>
          </cell>
          <cell r="D248" t="str">
            <v>Revestimento asfaltico com pre-misturado a frio fino ou grosso, inclusive fornecimento do material, espalhamento e compactação.</v>
          </cell>
          <cell r="E248" t="str">
            <v>M³</v>
          </cell>
          <cell r="F248">
            <v>34.25</v>
          </cell>
          <cell r="G248">
            <v>5.64</v>
          </cell>
          <cell r="H248">
            <v>329.14</v>
          </cell>
          <cell r="I248">
            <v>0</v>
          </cell>
          <cell r="J248">
            <v>0</v>
          </cell>
          <cell r="K248">
            <v>369.03</v>
          </cell>
          <cell r="L248">
            <v>369.03</v>
          </cell>
          <cell r="M248">
            <v>479.74</v>
          </cell>
        </row>
        <row r="249">
          <cell r="C249">
            <v>7001080060</v>
          </cell>
          <cell r="D249" t="str">
            <v>Pavimentação em concreto armado com FCK&gt;=30 Mpa, com execução manual, inclusive colchão de areia com 5 cm de espessura, aço, cura e preenchimento de juntas com selante a base de asfalto.</v>
          </cell>
          <cell r="E249" t="str">
            <v>M³</v>
          </cell>
          <cell r="F249">
            <v>0</v>
          </cell>
          <cell r="G249">
            <v>0</v>
          </cell>
          <cell r="H249">
            <v>372.03</v>
          </cell>
          <cell r="I249">
            <v>0</v>
          </cell>
          <cell r="J249">
            <v>0</v>
          </cell>
          <cell r="K249">
            <v>372.03</v>
          </cell>
          <cell r="L249">
            <v>372.03</v>
          </cell>
          <cell r="M249">
            <v>483.64</v>
          </cell>
        </row>
        <row r="250">
          <cell r="C250">
            <v>7001080034</v>
          </cell>
          <cell r="D250" t="str">
            <v>Concreto betuminoso usinado a quente, para camada de rolamento, 6% de CAP em media, inclusive aplicação e compactação.</v>
          </cell>
          <cell r="E250" t="str">
            <v>M³</v>
          </cell>
          <cell r="F250">
            <v>109.58</v>
          </cell>
          <cell r="G250">
            <v>9.11</v>
          </cell>
          <cell r="H250">
            <v>377.53</v>
          </cell>
          <cell r="I250">
            <v>0</v>
          </cell>
          <cell r="J250">
            <v>0</v>
          </cell>
          <cell r="K250">
            <v>496.22</v>
          </cell>
          <cell r="L250">
            <v>496.22</v>
          </cell>
          <cell r="M250">
            <v>645.09</v>
          </cell>
        </row>
        <row r="251">
          <cell r="K251">
            <v>0</v>
          </cell>
        </row>
        <row r="252">
          <cell r="D252" t="str">
            <v>REPOSIÇÃO DE PAVIMENTAÇÃO</v>
          </cell>
          <cell r="K252">
            <v>0</v>
          </cell>
        </row>
        <row r="253">
          <cell r="C253">
            <v>7001090001</v>
          </cell>
          <cell r="D253" t="str">
            <v>Reposição em premoldados de concreto, sobre coxim de areia com 5 cm de espessura, rejuntado com asfalto.</v>
          </cell>
          <cell r="E253" t="str">
            <v>M²</v>
          </cell>
          <cell r="F253">
            <v>0.17</v>
          </cell>
          <cell r="G253">
            <v>3.94</v>
          </cell>
          <cell r="H253">
            <v>6.12</v>
          </cell>
          <cell r="I253">
            <v>0</v>
          </cell>
          <cell r="J253">
            <v>0</v>
          </cell>
          <cell r="K253">
            <v>10.23</v>
          </cell>
          <cell r="L253">
            <v>10.23</v>
          </cell>
          <cell r="M253">
            <v>13.3</v>
          </cell>
        </row>
        <row r="254">
          <cell r="C254">
            <v>7001090002</v>
          </cell>
          <cell r="D254" t="str">
            <v>Reposição em paralelepípedos graníticos, sobre coxim de areia com 6 cm de espessura, rejuntado com argamassa de cimento e areia no traço  1:2.</v>
          </cell>
          <cell r="E254" t="str">
            <v>M²</v>
          </cell>
          <cell r="F254">
            <v>0</v>
          </cell>
          <cell r="G254">
            <v>8.8000000000000007</v>
          </cell>
          <cell r="H254">
            <v>9.14</v>
          </cell>
          <cell r="I254">
            <v>0</v>
          </cell>
          <cell r="K254">
            <v>17.940000000000001</v>
          </cell>
          <cell r="L254">
            <v>17.940000000000001</v>
          </cell>
          <cell r="M254">
            <v>23.32</v>
          </cell>
        </row>
        <row r="255">
          <cell r="C255">
            <v>7001090003</v>
          </cell>
          <cell r="D255" t="str">
            <v>Reposição de linha d'água em paralelepípedo granítico sobre coxim de areia com 5 cm de espessura, rejuntado com argamassa de cimento e areia no traço  1:2.</v>
          </cell>
          <cell r="E255" t="str">
            <v>M</v>
          </cell>
          <cell r="F255">
            <v>0</v>
          </cell>
          <cell r="G255">
            <v>4.75</v>
          </cell>
          <cell r="H255">
            <v>4.75</v>
          </cell>
          <cell r="I255">
            <v>0</v>
          </cell>
          <cell r="K255">
            <v>9.5</v>
          </cell>
          <cell r="L255">
            <v>9.5</v>
          </cell>
          <cell r="M255">
            <v>12.35</v>
          </cell>
        </row>
        <row r="256">
          <cell r="C256">
            <v>7001090004</v>
          </cell>
          <cell r="D256" t="str">
            <v>Reposição de meio-fio em pedra granítica, rejuntado com argamassa de cimento e areia traço 1:2.</v>
          </cell>
          <cell r="E256" t="str">
            <v>M</v>
          </cell>
          <cell r="F256">
            <v>0</v>
          </cell>
          <cell r="G256">
            <v>4.28</v>
          </cell>
          <cell r="H256">
            <v>0.53</v>
          </cell>
          <cell r="I256">
            <v>0</v>
          </cell>
          <cell r="K256">
            <v>4.8099999999999996</v>
          </cell>
          <cell r="L256">
            <v>4.8099999999999996</v>
          </cell>
          <cell r="M256">
            <v>6.25</v>
          </cell>
        </row>
        <row r="257">
          <cell r="C257">
            <v>7001090023</v>
          </cell>
          <cell r="D257" t="str">
            <v>Reposição de passeio em pedra portuguesa sobre argamassa de cimento e areia no traço 1:6 com 5 cm de espessura (farofa), rejuntado com argamassa de cimento e areia no traço  1:2.</v>
          </cell>
          <cell r="E257" t="str">
            <v>M²</v>
          </cell>
          <cell r="F257">
            <v>0</v>
          </cell>
          <cell r="G257">
            <v>13.27</v>
          </cell>
          <cell r="H257">
            <v>7.79</v>
          </cell>
          <cell r="I257">
            <v>0</v>
          </cell>
          <cell r="K257">
            <v>21.06</v>
          </cell>
          <cell r="L257">
            <v>21.06</v>
          </cell>
          <cell r="M257">
            <v>27.38</v>
          </cell>
        </row>
        <row r="258">
          <cell r="C258">
            <v>7001090006</v>
          </cell>
          <cell r="D258" t="str">
            <v>Reposição de passeio em lajota de concreto 50 cm x 50 cm, aplicada sobre terreno regularizado ou lastro de concreto ( só assentamento ).</v>
          </cell>
          <cell r="E258" t="str">
            <v>M²</v>
          </cell>
          <cell r="F258">
            <v>0</v>
          </cell>
          <cell r="G258">
            <v>17.760000000000002</v>
          </cell>
          <cell r="H258">
            <v>2.94</v>
          </cell>
          <cell r="I258">
            <v>0</v>
          </cell>
          <cell r="J258">
            <v>0</v>
          </cell>
          <cell r="K258">
            <v>20.7</v>
          </cell>
          <cell r="L258">
            <v>20.7</v>
          </cell>
          <cell r="M258">
            <v>26.91</v>
          </cell>
        </row>
        <row r="259">
          <cell r="C259">
            <v>7001090021</v>
          </cell>
          <cell r="D259" t="str">
            <v>Reposição de pavimentação em concreto de cimento Portland com FCK&gt;=30 MPa, para reconstrução de placas, inclusive com areia com 5 cm de espessura, cura e preenchimentode juntas com selante a base de asfalto.</v>
          </cell>
          <cell r="E259" t="str">
            <v>M³</v>
          </cell>
          <cell r="H259">
            <v>372.03</v>
          </cell>
          <cell r="K259">
            <v>372.03</v>
          </cell>
          <cell r="L259">
            <v>372.03</v>
          </cell>
          <cell r="M259">
            <v>483.64</v>
          </cell>
        </row>
        <row r="260">
          <cell r="K260">
            <v>0</v>
          </cell>
        </row>
        <row r="261">
          <cell r="D261" t="str">
            <v>DEMOLIÇÃO DE ALVENARIA / REVESTIMENTO</v>
          </cell>
          <cell r="K261">
            <v>0</v>
          </cell>
        </row>
        <row r="262">
          <cell r="C262">
            <v>7001100001</v>
          </cell>
          <cell r="D262" t="str">
            <v>Demolição de alvenaria de pedra seca.</v>
          </cell>
          <cell r="E262" t="str">
            <v>M³</v>
          </cell>
          <cell r="F262">
            <v>0</v>
          </cell>
          <cell r="G262">
            <v>39.619999999999997</v>
          </cell>
          <cell r="H262">
            <v>0</v>
          </cell>
          <cell r="K262">
            <v>39.619999999999997</v>
          </cell>
          <cell r="L262">
            <v>39.619999999999997</v>
          </cell>
          <cell r="M262">
            <v>51.51</v>
          </cell>
        </row>
        <row r="263">
          <cell r="C263">
            <v>7001100002</v>
          </cell>
          <cell r="D263" t="str">
            <v>Demolição de alvenaria de pedra rejuntada.</v>
          </cell>
          <cell r="E263" t="str">
            <v>M³</v>
          </cell>
          <cell r="F263">
            <v>0</v>
          </cell>
          <cell r="G263">
            <v>56.24</v>
          </cell>
          <cell r="H263">
            <v>0</v>
          </cell>
          <cell r="K263">
            <v>56.24</v>
          </cell>
          <cell r="L263">
            <v>56.24</v>
          </cell>
          <cell r="M263">
            <v>73.11</v>
          </cell>
        </row>
        <row r="264">
          <cell r="C264">
            <v>7001100003</v>
          </cell>
          <cell r="D264" t="str">
            <v>Demolição de alvenaria de tijolos maciços sem reaproveitamento.</v>
          </cell>
          <cell r="E264" t="str">
            <v>M³</v>
          </cell>
          <cell r="F264">
            <v>0</v>
          </cell>
          <cell r="G264">
            <v>26.15</v>
          </cell>
          <cell r="H264">
            <v>0</v>
          </cell>
          <cell r="K264">
            <v>26.15</v>
          </cell>
          <cell r="L264">
            <v>26.15</v>
          </cell>
          <cell r="M264">
            <v>34</v>
          </cell>
        </row>
        <row r="265">
          <cell r="C265">
            <v>7001100004</v>
          </cell>
          <cell r="D265" t="str">
            <v>Demolição de alvenaria de tijolos maciços com aproveitamento.</v>
          </cell>
          <cell r="E265" t="str">
            <v>M³</v>
          </cell>
          <cell r="F265">
            <v>0</v>
          </cell>
          <cell r="G265">
            <v>53.08</v>
          </cell>
          <cell r="H265">
            <v>0</v>
          </cell>
          <cell r="K265">
            <v>53.08</v>
          </cell>
          <cell r="L265">
            <v>53.08</v>
          </cell>
          <cell r="M265">
            <v>69</v>
          </cell>
        </row>
        <row r="266">
          <cell r="C266">
            <v>7001100005</v>
          </cell>
          <cell r="D266" t="str">
            <v>Demolição de alvenaria de tijolos furados com reaproveitamento.</v>
          </cell>
          <cell r="E266" t="str">
            <v>M³</v>
          </cell>
          <cell r="F266">
            <v>0</v>
          </cell>
          <cell r="G266">
            <v>40.4</v>
          </cell>
          <cell r="H266">
            <v>0</v>
          </cell>
          <cell r="K266">
            <v>40.4</v>
          </cell>
          <cell r="L266">
            <v>40.4</v>
          </cell>
          <cell r="M266">
            <v>52.52</v>
          </cell>
        </row>
        <row r="267">
          <cell r="C267">
            <v>7001100006</v>
          </cell>
          <cell r="D267" t="str">
            <v>Demolição de alvenaria de tijolos furados sem reaproveitamento.</v>
          </cell>
          <cell r="E267" t="str">
            <v>M³</v>
          </cell>
          <cell r="F267">
            <v>0</v>
          </cell>
          <cell r="G267">
            <v>20.2</v>
          </cell>
          <cell r="H267">
            <v>0</v>
          </cell>
          <cell r="K267">
            <v>20.2</v>
          </cell>
          <cell r="L267">
            <v>20.2</v>
          </cell>
          <cell r="M267">
            <v>26.26</v>
          </cell>
        </row>
        <row r="268">
          <cell r="C268">
            <v>7001100007</v>
          </cell>
          <cell r="D268" t="str">
            <v>Demolição de revestimento em argamassa de cal, cimento ou mista.</v>
          </cell>
          <cell r="E268" t="str">
            <v>M²</v>
          </cell>
          <cell r="F268">
            <v>0</v>
          </cell>
          <cell r="G268">
            <v>3.37</v>
          </cell>
          <cell r="H268">
            <v>0</v>
          </cell>
          <cell r="K268">
            <v>3.37</v>
          </cell>
          <cell r="L268">
            <v>3.37</v>
          </cell>
          <cell r="M268">
            <v>4.38</v>
          </cell>
        </row>
        <row r="269">
          <cell r="C269">
            <v>7001100008</v>
          </cell>
          <cell r="D269" t="str">
            <v>Demolição de alvenaria de tijolos furados de 1/2 vez.</v>
          </cell>
          <cell r="E269" t="str">
            <v>M²</v>
          </cell>
          <cell r="F269">
            <v>0</v>
          </cell>
          <cell r="G269">
            <v>3.03</v>
          </cell>
          <cell r="H269">
            <v>0</v>
          </cell>
          <cell r="K269">
            <v>3.03</v>
          </cell>
          <cell r="L269">
            <v>3.03</v>
          </cell>
          <cell r="M269">
            <v>3.94</v>
          </cell>
        </row>
        <row r="270">
          <cell r="C270">
            <v>7001100009</v>
          </cell>
          <cell r="D270" t="str">
            <v>Demolição de alvenaria de tijolos furados de 1 vez.</v>
          </cell>
          <cell r="E270" t="str">
            <v>M²</v>
          </cell>
          <cell r="F270">
            <v>0</v>
          </cell>
          <cell r="G270">
            <v>4.04</v>
          </cell>
          <cell r="H270">
            <v>0</v>
          </cell>
          <cell r="K270">
            <v>4.04</v>
          </cell>
          <cell r="L270">
            <v>4.04</v>
          </cell>
          <cell r="M270">
            <v>5.25</v>
          </cell>
        </row>
        <row r="271">
          <cell r="C271">
            <v>7001100010</v>
          </cell>
          <cell r="D271" t="str">
            <v>Demolição de revestimento em azulejo.</v>
          </cell>
          <cell r="E271" t="str">
            <v>M²</v>
          </cell>
          <cell r="F271">
            <v>0</v>
          </cell>
          <cell r="G271">
            <v>16.829999999999998</v>
          </cell>
          <cell r="H271">
            <v>0</v>
          </cell>
          <cell r="K271">
            <v>16.829999999999998</v>
          </cell>
          <cell r="L271">
            <v>16.829999999999998</v>
          </cell>
          <cell r="M271">
            <v>21.88</v>
          </cell>
        </row>
        <row r="272">
          <cell r="C272">
            <v>7001100011</v>
          </cell>
          <cell r="D272" t="str">
            <v>Demolição de revestimento em lambris.</v>
          </cell>
          <cell r="E272" t="str">
            <v>M²</v>
          </cell>
          <cell r="F272">
            <v>0</v>
          </cell>
          <cell r="G272">
            <v>16.829999999999998</v>
          </cell>
          <cell r="H272">
            <v>0</v>
          </cell>
          <cell r="K272">
            <v>16.829999999999998</v>
          </cell>
          <cell r="L272">
            <v>16.829999999999998</v>
          </cell>
          <cell r="M272">
            <v>21.88</v>
          </cell>
        </row>
        <row r="273">
          <cell r="K273">
            <v>0</v>
          </cell>
        </row>
        <row r="274">
          <cell r="D274" t="str">
            <v>DEMOLIÇÃO DE CONCRETO E PISOS</v>
          </cell>
          <cell r="K274">
            <v>0</v>
          </cell>
        </row>
        <row r="275">
          <cell r="C275">
            <v>7001100012</v>
          </cell>
          <cell r="D275" t="str">
            <v>Demolição de concreto simples ( manual ).</v>
          </cell>
          <cell r="E275" t="str">
            <v>M³</v>
          </cell>
          <cell r="F275">
            <v>0</v>
          </cell>
          <cell r="G275">
            <v>87.54</v>
          </cell>
          <cell r="H275">
            <v>0</v>
          </cell>
          <cell r="I275">
            <v>0</v>
          </cell>
          <cell r="J275">
            <v>0</v>
          </cell>
          <cell r="K275">
            <v>87.54</v>
          </cell>
          <cell r="L275">
            <v>87.54</v>
          </cell>
          <cell r="M275">
            <v>113.8</v>
          </cell>
        </row>
        <row r="276">
          <cell r="C276">
            <v>7001100013</v>
          </cell>
          <cell r="D276" t="str">
            <v>Demolição de concreto armado ( manual ).</v>
          </cell>
          <cell r="E276" t="str">
            <v>M³</v>
          </cell>
          <cell r="F276">
            <v>0</v>
          </cell>
          <cell r="G276">
            <v>101.01</v>
          </cell>
          <cell r="H276">
            <v>0</v>
          </cell>
          <cell r="I276">
            <v>0</v>
          </cell>
          <cell r="J276">
            <v>0</v>
          </cell>
          <cell r="K276">
            <v>101.01</v>
          </cell>
          <cell r="L276">
            <v>101.01</v>
          </cell>
          <cell r="M276">
            <v>131.31</v>
          </cell>
        </row>
        <row r="277">
          <cell r="C277">
            <v>7001100014</v>
          </cell>
          <cell r="D277" t="str">
            <v>Demolição de piso revestido em ladrilho.</v>
          </cell>
          <cell r="E277" t="str">
            <v>M²</v>
          </cell>
          <cell r="F277">
            <v>0</v>
          </cell>
          <cell r="G277">
            <v>4.71</v>
          </cell>
          <cell r="H277">
            <v>0</v>
          </cell>
          <cell r="I277">
            <v>0</v>
          </cell>
          <cell r="J277">
            <v>0</v>
          </cell>
          <cell r="K277">
            <v>4.71</v>
          </cell>
          <cell r="L277">
            <v>4.71</v>
          </cell>
          <cell r="M277">
            <v>6.12</v>
          </cell>
        </row>
        <row r="278">
          <cell r="C278">
            <v>7001100015</v>
          </cell>
          <cell r="D278" t="str">
            <v>Demolição de piso em ladrilho sobre lastro de concreto simples.</v>
          </cell>
          <cell r="E278" t="str">
            <v>M²</v>
          </cell>
          <cell r="F278">
            <v>0</v>
          </cell>
          <cell r="G278">
            <v>9.42</v>
          </cell>
          <cell r="H278">
            <v>0</v>
          </cell>
          <cell r="I278">
            <v>0</v>
          </cell>
          <cell r="J278">
            <v>0</v>
          </cell>
          <cell r="K278">
            <v>9.42</v>
          </cell>
          <cell r="L278">
            <v>9.42</v>
          </cell>
          <cell r="M278">
            <v>12.25</v>
          </cell>
        </row>
        <row r="279">
          <cell r="C279">
            <v>7001100016</v>
          </cell>
          <cell r="D279" t="str">
            <v>Demolição de piso cimentado.</v>
          </cell>
          <cell r="E279" t="str">
            <v>M²</v>
          </cell>
          <cell r="F279">
            <v>0</v>
          </cell>
          <cell r="G279">
            <v>4.38</v>
          </cell>
          <cell r="H279">
            <v>0</v>
          </cell>
          <cell r="I279">
            <v>0</v>
          </cell>
          <cell r="J279">
            <v>0</v>
          </cell>
          <cell r="K279">
            <v>4.38</v>
          </cell>
          <cell r="L279">
            <v>4.38</v>
          </cell>
          <cell r="M279">
            <v>5.69</v>
          </cell>
        </row>
        <row r="280">
          <cell r="C280">
            <v>7001100017</v>
          </cell>
          <cell r="D280" t="str">
            <v>Demolição de piso cimentado sobre lastro de concreto simples.</v>
          </cell>
          <cell r="E280" t="str">
            <v>M²</v>
          </cell>
          <cell r="F280">
            <v>0</v>
          </cell>
          <cell r="G280">
            <v>8.76</v>
          </cell>
          <cell r="H280">
            <v>0</v>
          </cell>
          <cell r="I280">
            <v>0</v>
          </cell>
          <cell r="J280">
            <v>0</v>
          </cell>
          <cell r="K280">
            <v>8.76</v>
          </cell>
          <cell r="L280">
            <v>8.76</v>
          </cell>
          <cell r="M280">
            <v>11.39</v>
          </cell>
        </row>
        <row r="281">
          <cell r="C281">
            <v>7001100018</v>
          </cell>
          <cell r="D281" t="str">
            <v>Demolição de piso ceramico.</v>
          </cell>
          <cell r="E281" t="str">
            <v>M²</v>
          </cell>
          <cell r="F281">
            <v>0</v>
          </cell>
          <cell r="G281">
            <v>5.05</v>
          </cell>
          <cell r="H281">
            <v>0</v>
          </cell>
          <cell r="I281">
            <v>0</v>
          </cell>
          <cell r="J281">
            <v>0</v>
          </cell>
          <cell r="K281">
            <v>5.05</v>
          </cell>
          <cell r="L281">
            <v>5.05</v>
          </cell>
          <cell r="M281">
            <v>6.57</v>
          </cell>
        </row>
        <row r="282">
          <cell r="C282">
            <v>7001100019</v>
          </cell>
          <cell r="D282" t="str">
            <v>Demolição de piso ceramico sobre lastro de concreto simples.</v>
          </cell>
          <cell r="E282" t="str">
            <v>M²</v>
          </cell>
          <cell r="F282">
            <v>0</v>
          </cell>
          <cell r="G282">
            <v>10.1</v>
          </cell>
          <cell r="H282">
            <v>0</v>
          </cell>
          <cell r="I282">
            <v>0</v>
          </cell>
          <cell r="J282">
            <v>0</v>
          </cell>
          <cell r="K282">
            <v>10.1</v>
          </cell>
          <cell r="L282">
            <v>10.1</v>
          </cell>
          <cell r="M282">
            <v>13.13</v>
          </cell>
        </row>
        <row r="283">
          <cell r="C283">
            <v>7001100020</v>
          </cell>
          <cell r="D283" t="str">
            <v>Demolição de piso em tacos.</v>
          </cell>
          <cell r="E283" t="str">
            <v>M²</v>
          </cell>
          <cell r="F283">
            <v>0</v>
          </cell>
          <cell r="G283">
            <v>6.73</v>
          </cell>
          <cell r="H283">
            <v>0</v>
          </cell>
          <cell r="I283">
            <v>0</v>
          </cell>
          <cell r="J283">
            <v>0</v>
          </cell>
          <cell r="K283">
            <v>6.73</v>
          </cell>
          <cell r="L283">
            <v>6.73</v>
          </cell>
          <cell r="M283">
            <v>8.75</v>
          </cell>
        </row>
        <row r="284">
          <cell r="C284">
            <v>7001100021</v>
          </cell>
          <cell r="D284" t="str">
            <v>Demolição de piso em tábuas.</v>
          </cell>
          <cell r="E284" t="str">
            <v>M²</v>
          </cell>
          <cell r="F284">
            <v>0</v>
          </cell>
          <cell r="G284">
            <v>6.06</v>
          </cell>
          <cell r="H284">
            <v>0</v>
          </cell>
          <cell r="I284">
            <v>0</v>
          </cell>
          <cell r="J284">
            <v>0</v>
          </cell>
          <cell r="K284">
            <v>6.06</v>
          </cell>
          <cell r="L284">
            <v>6.06</v>
          </cell>
          <cell r="M284">
            <v>7.88</v>
          </cell>
        </row>
        <row r="285">
          <cell r="C285">
            <v>7001100022</v>
          </cell>
          <cell r="D285" t="str">
            <v>Demolição de piso e vigas em madeiras.</v>
          </cell>
          <cell r="E285" t="str">
            <v>M³</v>
          </cell>
          <cell r="F285">
            <v>0</v>
          </cell>
          <cell r="G285">
            <v>8.07</v>
          </cell>
          <cell r="H285">
            <v>0</v>
          </cell>
          <cell r="I285">
            <v>0</v>
          </cell>
          <cell r="J285">
            <v>0</v>
          </cell>
          <cell r="K285">
            <v>8.07</v>
          </cell>
          <cell r="L285">
            <v>8.07</v>
          </cell>
          <cell r="M285">
            <v>10.49</v>
          </cell>
        </row>
        <row r="286">
          <cell r="C286">
            <v>7001100023</v>
          </cell>
          <cell r="D286" t="str">
            <v>Demolição de degraus de pedra.</v>
          </cell>
          <cell r="E286" t="str">
            <v>M</v>
          </cell>
          <cell r="F286">
            <v>0</v>
          </cell>
          <cell r="G286">
            <v>10.77</v>
          </cell>
          <cell r="H286">
            <v>0</v>
          </cell>
          <cell r="I286">
            <v>0</v>
          </cell>
          <cell r="J286">
            <v>0</v>
          </cell>
          <cell r="K286">
            <v>10.77</v>
          </cell>
          <cell r="L286">
            <v>10.77</v>
          </cell>
          <cell r="M286">
            <v>14</v>
          </cell>
        </row>
        <row r="287">
          <cell r="C287">
            <v>7001100024</v>
          </cell>
          <cell r="D287" t="str">
            <v>Demolição de calçada em pedra portuguesa com reaproveitamento.</v>
          </cell>
          <cell r="E287" t="str">
            <v>M²</v>
          </cell>
          <cell r="F287">
            <v>0</v>
          </cell>
          <cell r="G287">
            <v>11.88</v>
          </cell>
          <cell r="H287">
            <v>0</v>
          </cell>
          <cell r="I287">
            <v>0</v>
          </cell>
          <cell r="J287">
            <v>0</v>
          </cell>
          <cell r="K287">
            <v>11.88</v>
          </cell>
          <cell r="L287">
            <v>11.88</v>
          </cell>
          <cell r="M287">
            <v>15.44</v>
          </cell>
        </row>
        <row r="288">
          <cell r="C288">
            <v>7001100025</v>
          </cell>
          <cell r="D288" t="str">
            <v>Demolição de calçada em cimento.</v>
          </cell>
          <cell r="E288" t="str">
            <v>M²</v>
          </cell>
          <cell r="F288">
            <v>0</v>
          </cell>
          <cell r="G288">
            <v>8.76</v>
          </cell>
          <cell r="H288">
            <v>0</v>
          </cell>
          <cell r="I288">
            <v>0</v>
          </cell>
          <cell r="J288">
            <v>0</v>
          </cell>
          <cell r="K288">
            <v>8.76</v>
          </cell>
          <cell r="L288">
            <v>8.76</v>
          </cell>
          <cell r="M288">
            <v>11.39</v>
          </cell>
        </row>
        <row r="289">
          <cell r="C289">
            <v>7001100026</v>
          </cell>
          <cell r="D289" t="str">
            <v>Demolição de concreto armado com utilização de martelete pneumático.</v>
          </cell>
          <cell r="E289" t="str">
            <v>M³</v>
          </cell>
          <cell r="F289">
            <v>49.05</v>
          </cell>
          <cell r="G289">
            <v>36.840000000000003</v>
          </cell>
          <cell r="H289">
            <v>0</v>
          </cell>
          <cell r="I289">
            <v>0</v>
          </cell>
          <cell r="J289">
            <v>0</v>
          </cell>
          <cell r="K289">
            <v>85.89</v>
          </cell>
          <cell r="L289">
            <v>85.89</v>
          </cell>
          <cell r="M289">
            <v>111.66</v>
          </cell>
        </row>
        <row r="290">
          <cell r="C290">
            <v>7001100027</v>
          </cell>
          <cell r="D290" t="str">
            <v>Demolição de concreto simples com utilização de martelete pneumático.</v>
          </cell>
          <cell r="E290" t="str">
            <v>M³</v>
          </cell>
          <cell r="F290">
            <v>19.62</v>
          </cell>
          <cell r="G290">
            <v>22.59</v>
          </cell>
          <cell r="H290">
            <v>0</v>
          </cell>
          <cell r="I290">
            <v>0</v>
          </cell>
          <cell r="J290">
            <v>0</v>
          </cell>
          <cell r="K290">
            <v>42.21</v>
          </cell>
          <cell r="L290">
            <v>42.21</v>
          </cell>
          <cell r="M290">
            <v>54.87</v>
          </cell>
        </row>
        <row r="291">
          <cell r="C291">
            <v>7001100078</v>
          </cell>
          <cell r="D291" t="str">
            <v>Demolição de passeio em lajota de concreto ( 50 x 50 ) cm com aproveitamento.</v>
          </cell>
          <cell r="E291" t="str">
            <v>M²</v>
          </cell>
          <cell r="F291">
            <v>0</v>
          </cell>
          <cell r="G291">
            <v>4.53</v>
          </cell>
          <cell r="H291">
            <v>0</v>
          </cell>
          <cell r="I291">
            <v>0</v>
          </cell>
          <cell r="J291">
            <v>0</v>
          </cell>
          <cell r="K291">
            <v>4.53</v>
          </cell>
          <cell r="L291">
            <v>4.53</v>
          </cell>
          <cell r="M291">
            <v>5.89</v>
          </cell>
        </row>
        <row r="292">
          <cell r="K292">
            <v>0</v>
          </cell>
        </row>
        <row r="293">
          <cell r="D293" t="str">
            <v>DEMOLIÇÃO DE PAVIMENTAÇÃO</v>
          </cell>
          <cell r="K293">
            <v>0</v>
          </cell>
        </row>
        <row r="294">
          <cell r="C294">
            <v>7001100029</v>
          </cell>
          <cell r="D294" t="str">
            <v>Demolição de pavimentação em paralelepípedo com reaproveitamento.</v>
          </cell>
          <cell r="E294" t="str">
            <v>M²</v>
          </cell>
          <cell r="F294">
            <v>0</v>
          </cell>
          <cell r="G294">
            <v>5.39</v>
          </cell>
          <cell r="H294">
            <v>0</v>
          </cell>
          <cell r="K294">
            <v>5.39</v>
          </cell>
          <cell r="L294">
            <v>5.39</v>
          </cell>
          <cell r="M294">
            <v>7.01</v>
          </cell>
        </row>
        <row r="295">
          <cell r="C295">
            <v>7001100030</v>
          </cell>
          <cell r="D295" t="str">
            <v>Demolição de pavimentação em pre-moldado em concreto com reaproveitamento.</v>
          </cell>
          <cell r="E295" t="str">
            <v>M²</v>
          </cell>
          <cell r="F295">
            <v>0</v>
          </cell>
          <cell r="G295">
            <v>4.71</v>
          </cell>
          <cell r="H295">
            <v>0</v>
          </cell>
          <cell r="K295">
            <v>4.71</v>
          </cell>
          <cell r="L295">
            <v>4.71</v>
          </cell>
          <cell r="M295">
            <v>6.12</v>
          </cell>
        </row>
        <row r="296">
          <cell r="C296">
            <v>7001100031</v>
          </cell>
          <cell r="D296" t="str">
            <v>Demolição de meio fio ou linha d'água.</v>
          </cell>
          <cell r="E296" t="str">
            <v>M</v>
          </cell>
          <cell r="F296">
            <v>0</v>
          </cell>
          <cell r="G296">
            <v>1.34</v>
          </cell>
          <cell r="H296">
            <v>0</v>
          </cell>
          <cell r="K296">
            <v>1.34</v>
          </cell>
          <cell r="L296">
            <v>1.34</v>
          </cell>
          <cell r="M296">
            <v>1.74</v>
          </cell>
        </row>
        <row r="297">
          <cell r="C297">
            <v>7001100032</v>
          </cell>
          <cell r="D297" t="str">
            <v>Demolição de pavimentação asfáltica com utilização de martelete pneumatico.</v>
          </cell>
          <cell r="E297" t="str">
            <v>M²</v>
          </cell>
          <cell r="F297">
            <v>1.36</v>
          </cell>
          <cell r="G297">
            <v>0.68</v>
          </cell>
          <cell r="H297">
            <v>0</v>
          </cell>
          <cell r="K297">
            <v>2.04</v>
          </cell>
          <cell r="L297">
            <v>2.04</v>
          </cell>
          <cell r="M297">
            <v>2.65</v>
          </cell>
        </row>
        <row r="298">
          <cell r="C298">
            <v>7001100033</v>
          </cell>
          <cell r="D298" t="str">
            <v>Demolição manual de pavimentação asfáltica.</v>
          </cell>
          <cell r="E298" t="str">
            <v>M²</v>
          </cell>
          <cell r="F298">
            <v>0</v>
          </cell>
          <cell r="G298">
            <v>7.73</v>
          </cell>
          <cell r="H298">
            <v>0</v>
          </cell>
          <cell r="K298">
            <v>7.73</v>
          </cell>
          <cell r="L298">
            <v>7.73</v>
          </cell>
          <cell r="M298">
            <v>10.050000000000001</v>
          </cell>
        </row>
        <row r="299">
          <cell r="K299">
            <v>0</v>
          </cell>
        </row>
        <row r="300">
          <cell r="D300" t="str">
            <v>DEMOLIÇÃO DE FORRO</v>
          </cell>
          <cell r="K300">
            <v>0</v>
          </cell>
        </row>
        <row r="301">
          <cell r="C301">
            <v>7001100034</v>
          </cell>
          <cell r="D301" t="str">
            <v>Demolição de forros de tábuas.</v>
          </cell>
          <cell r="E301" t="str">
            <v>M²</v>
          </cell>
          <cell r="F301">
            <v>0</v>
          </cell>
          <cell r="G301">
            <v>2.0299999999999998</v>
          </cell>
          <cell r="H301">
            <v>0</v>
          </cell>
          <cell r="K301">
            <v>2.0299999999999998</v>
          </cell>
          <cell r="L301">
            <v>2.0299999999999998</v>
          </cell>
          <cell r="M301">
            <v>2.64</v>
          </cell>
        </row>
        <row r="302">
          <cell r="C302">
            <v>7001100035</v>
          </cell>
          <cell r="D302" t="str">
            <v>Demolição de forros de estuque.</v>
          </cell>
          <cell r="E302" t="str">
            <v>M²</v>
          </cell>
          <cell r="F302">
            <v>0</v>
          </cell>
          <cell r="G302">
            <v>2.69</v>
          </cell>
          <cell r="H302">
            <v>0</v>
          </cell>
          <cell r="K302">
            <v>2.69</v>
          </cell>
          <cell r="L302">
            <v>2.69</v>
          </cell>
          <cell r="M302">
            <v>3.5</v>
          </cell>
        </row>
        <row r="303">
          <cell r="C303">
            <v>7001100036</v>
          </cell>
          <cell r="D303" t="str">
            <v>Demolição de forros de gesso.</v>
          </cell>
          <cell r="E303" t="str">
            <v>M²</v>
          </cell>
          <cell r="F303">
            <v>0</v>
          </cell>
          <cell r="G303">
            <v>1.34</v>
          </cell>
          <cell r="H303">
            <v>0</v>
          </cell>
          <cell r="K303">
            <v>1.34</v>
          </cell>
          <cell r="L303">
            <v>1.34</v>
          </cell>
          <cell r="M303">
            <v>1.74</v>
          </cell>
        </row>
        <row r="304">
          <cell r="K304">
            <v>0</v>
          </cell>
        </row>
        <row r="305">
          <cell r="D305" t="str">
            <v>DEMOLIÇÃO DE COBERTA</v>
          </cell>
          <cell r="K305">
            <v>0</v>
          </cell>
        </row>
        <row r="306">
          <cell r="C306">
            <v>7001100037</v>
          </cell>
          <cell r="D306" t="str">
            <v>Demolição de coberta com telhas cerâmicas constando de retirada das telhas.</v>
          </cell>
          <cell r="E306" t="str">
            <v>M²</v>
          </cell>
          <cell r="F306">
            <v>0</v>
          </cell>
          <cell r="G306">
            <v>4.04</v>
          </cell>
          <cell r="H306">
            <v>0</v>
          </cell>
          <cell r="K306">
            <v>4.04</v>
          </cell>
          <cell r="L306">
            <v>4.04</v>
          </cell>
          <cell r="M306">
            <v>5.25</v>
          </cell>
        </row>
        <row r="307">
          <cell r="C307">
            <v>7001100038</v>
          </cell>
          <cell r="D307" t="str">
            <v>Demolição de coberta com telhas onduladas de fibrocimento incluindo retirada das telhas e da estrutura de madeira.</v>
          </cell>
          <cell r="E307" t="str">
            <v>M²</v>
          </cell>
          <cell r="F307">
            <v>0</v>
          </cell>
          <cell r="G307">
            <v>1.69</v>
          </cell>
          <cell r="H307">
            <v>0</v>
          </cell>
          <cell r="K307">
            <v>1.69</v>
          </cell>
          <cell r="L307">
            <v>1.69</v>
          </cell>
          <cell r="M307">
            <v>2.2000000000000002</v>
          </cell>
        </row>
        <row r="308">
          <cell r="C308">
            <v>7001100039</v>
          </cell>
          <cell r="D308" t="str">
            <v>Demolição de coberta com telhas cerâmicas incluindo retirada das telhas e da estrutura de madeira.</v>
          </cell>
          <cell r="E308" t="str">
            <v>M²</v>
          </cell>
          <cell r="F308">
            <v>0</v>
          </cell>
          <cell r="G308">
            <v>12.8</v>
          </cell>
          <cell r="H308">
            <v>0</v>
          </cell>
          <cell r="I308">
            <v>0</v>
          </cell>
          <cell r="J308">
            <v>0</v>
          </cell>
          <cell r="K308">
            <v>12.8</v>
          </cell>
          <cell r="L308">
            <v>12.8</v>
          </cell>
          <cell r="M308">
            <v>16.64</v>
          </cell>
        </row>
        <row r="309">
          <cell r="K309">
            <v>0</v>
          </cell>
        </row>
        <row r="310">
          <cell r="D310" t="str">
            <v>DEMOLIÇÃO DE ESTRUTURA DE COBERTA</v>
          </cell>
          <cell r="K310">
            <v>0</v>
          </cell>
        </row>
        <row r="311">
          <cell r="C311">
            <v>7001100040</v>
          </cell>
          <cell r="D311" t="str">
            <v>Demolição de estrutura de madeira para telhado.</v>
          </cell>
          <cell r="E311" t="str">
            <v>M²</v>
          </cell>
          <cell r="F311">
            <v>0</v>
          </cell>
          <cell r="G311">
            <v>8.76</v>
          </cell>
          <cell r="H311">
            <v>0</v>
          </cell>
          <cell r="I311">
            <v>0</v>
          </cell>
          <cell r="J311">
            <v>0</v>
          </cell>
          <cell r="K311">
            <v>8.76</v>
          </cell>
          <cell r="L311">
            <v>8.76</v>
          </cell>
          <cell r="M311">
            <v>11.39</v>
          </cell>
        </row>
        <row r="312">
          <cell r="C312">
            <v>7001100041</v>
          </cell>
          <cell r="D312" t="str">
            <v>Demolição de estrutura metalica para telhado ( desmontagem ).</v>
          </cell>
          <cell r="E312" t="str">
            <v>M²</v>
          </cell>
          <cell r="F312">
            <v>0</v>
          </cell>
          <cell r="G312">
            <v>21.82</v>
          </cell>
          <cell r="H312">
            <v>0</v>
          </cell>
          <cell r="I312">
            <v>0</v>
          </cell>
          <cell r="J312">
            <v>0</v>
          </cell>
          <cell r="K312">
            <v>21.82</v>
          </cell>
          <cell r="L312">
            <v>21.82</v>
          </cell>
          <cell r="M312">
            <v>28.37</v>
          </cell>
        </row>
        <row r="313">
          <cell r="K313">
            <v>0</v>
          </cell>
        </row>
        <row r="314">
          <cell r="D314" t="str">
            <v>REMOÇÕES E RETIRADAS</v>
          </cell>
          <cell r="K314">
            <v>0</v>
          </cell>
        </row>
        <row r="315">
          <cell r="C315">
            <v>7001100042</v>
          </cell>
          <cell r="D315" t="str">
            <v>Remoção de louças e aparelhos sanitarios.</v>
          </cell>
          <cell r="E315" t="str">
            <v>UD</v>
          </cell>
          <cell r="F315">
            <v>0</v>
          </cell>
          <cell r="G315">
            <v>22.56</v>
          </cell>
          <cell r="H315">
            <v>0</v>
          </cell>
          <cell r="I315">
            <v>0</v>
          </cell>
          <cell r="J315">
            <v>0</v>
          </cell>
          <cell r="K315">
            <v>22.56</v>
          </cell>
          <cell r="L315">
            <v>22.56</v>
          </cell>
          <cell r="M315">
            <v>29.33</v>
          </cell>
        </row>
        <row r="316">
          <cell r="C316">
            <v>7001100043</v>
          </cell>
          <cell r="D316" t="str">
            <v>Remoção de pisos em placas de paviflex.</v>
          </cell>
          <cell r="E316" t="str">
            <v>M²</v>
          </cell>
          <cell r="F316">
            <v>0</v>
          </cell>
          <cell r="G316">
            <v>5.25</v>
          </cell>
          <cell r="H316">
            <v>0</v>
          </cell>
          <cell r="I316">
            <v>0</v>
          </cell>
          <cell r="J316">
            <v>0</v>
          </cell>
          <cell r="K316">
            <v>5.25</v>
          </cell>
          <cell r="L316">
            <v>5.25</v>
          </cell>
          <cell r="M316">
            <v>6.83</v>
          </cell>
        </row>
        <row r="317">
          <cell r="C317">
            <v>7001100044</v>
          </cell>
          <cell r="D317" t="str">
            <v>Remoção de tubos e conexões prediais.</v>
          </cell>
          <cell r="E317" t="str">
            <v>M</v>
          </cell>
          <cell r="F317">
            <v>0</v>
          </cell>
          <cell r="G317">
            <v>20.78</v>
          </cell>
          <cell r="H317">
            <v>0</v>
          </cell>
          <cell r="I317">
            <v>0</v>
          </cell>
          <cell r="J317">
            <v>0</v>
          </cell>
          <cell r="K317">
            <v>20.78</v>
          </cell>
          <cell r="L317">
            <v>20.78</v>
          </cell>
          <cell r="M317">
            <v>27.01</v>
          </cell>
        </row>
        <row r="318">
          <cell r="C318">
            <v>7001100045</v>
          </cell>
          <cell r="D318" t="str">
            <v>Retirada de luminárias.</v>
          </cell>
          <cell r="E318" t="str">
            <v>UD</v>
          </cell>
          <cell r="F318">
            <v>0</v>
          </cell>
          <cell r="G318">
            <v>15.45</v>
          </cell>
          <cell r="H318">
            <v>0</v>
          </cell>
          <cell r="I318">
            <v>0</v>
          </cell>
          <cell r="J318">
            <v>0</v>
          </cell>
          <cell r="K318">
            <v>15.45</v>
          </cell>
          <cell r="L318">
            <v>15.45</v>
          </cell>
          <cell r="M318">
            <v>20.09</v>
          </cell>
        </row>
        <row r="319">
          <cell r="C319">
            <v>7001100046</v>
          </cell>
          <cell r="D319" t="str">
            <v>Retirada de ponto de luz ou tomada.</v>
          </cell>
          <cell r="E319" t="str">
            <v>UD</v>
          </cell>
          <cell r="F319">
            <v>0</v>
          </cell>
          <cell r="G319">
            <v>10.3</v>
          </cell>
          <cell r="H319">
            <v>0</v>
          </cell>
          <cell r="I319">
            <v>0</v>
          </cell>
          <cell r="J319">
            <v>0</v>
          </cell>
          <cell r="K319">
            <v>10.3</v>
          </cell>
          <cell r="L319">
            <v>10.3</v>
          </cell>
          <cell r="M319">
            <v>13.39</v>
          </cell>
        </row>
        <row r="320">
          <cell r="C320">
            <v>7001100047</v>
          </cell>
          <cell r="D320" t="str">
            <v>Retirada de telhas onduladas e/ou de perfis trapezoidais de fibrocimento, de alumínio e de plástico.</v>
          </cell>
          <cell r="E320" t="str">
            <v>UD</v>
          </cell>
          <cell r="F320">
            <v>0</v>
          </cell>
          <cell r="G320">
            <v>2.37</v>
          </cell>
          <cell r="H320">
            <v>0</v>
          </cell>
          <cell r="I320">
            <v>0</v>
          </cell>
          <cell r="J320">
            <v>0</v>
          </cell>
          <cell r="K320">
            <v>2.37</v>
          </cell>
          <cell r="L320">
            <v>2.37</v>
          </cell>
          <cell r="M320">
            <v>3.08</v>
          </cell>
        </row>
        <row r="321">
          <cell r="C321">
            <v>7001100048</v>
          </cell>
          <cell r="D321" t="str">
            <v>Retirada de madeiramento de telhado em tesoura para telhas cerâmicas vão livre.</v>
          </cell>
          <cell r="E321" t="str">
            <v>M²</v>
          </cell>
          <cell r="F321">
            <v>0</v>
          </cell>
          <cell r="G321">
            <v>7.61</v>
          </cell>
          <cell r="H321">
            <v>0</v>
          </cell>
          <cell r="I321">
            <v>0</v>
          </cell>
          <cell r="J321">
            <v>0</v>
          </cell>
          <cell r="K321">
            <v>7.61</v>
          </cell>
          <cell r="L321">
            <v>7.61</v>
          </cell>
          <cell r="M321">
            <v>9.89</v>
          </cell>
        </row>
        <row r="322">
          <cell r="C322">
            <v>7001100049</v>
          </cell>
          <cell r="D322" t="str">
            <v>Retirada de madeiramento de telhado em tesoura ou pontaletado para telhas cerâmicas sobre o forro.</v>
          </cell>
          <cell r="E322" t="str">
            <v>M²</v>
          </cell>
          <cell r="F322">
            <v>0</v>
          </cell>
          <cell r="G322">
            <v>4.16</v>
          </cell>
          <cell r="H322">
            <v>0</v>
          </cell>
          <cell r="I322">
            <v>0</v>
          </cell>
          <cell r="J322">
            <v>0</v>
          </cell>
          <cell r="K322">
            <v>4.16</v>
          </cell>
          <cell r="L322">
            <v>4.16</v>
          </cell>
          <cell r="M322">
            <v>5.41</v>
          </cell>
        </row>
        <row r="323">
          <cell r="C323">
            <v>7001100050</v>
          </cell>
          <cell r="D323" t="str">
            <v>Retirada de cumeeira e espigões de concreto armado.</v>
          </cell>
          <cell r="E323" t="str">
            <v>M</v>
          </cell>
          <cell r="F323">
            <v>0</v>
          </cell>
          <cell r="G323">
            <v>2.97</v>
          </cell>
          <cell r="H323">
            <v>0</v>
          </cell>
          <cell r="I323">
            <v>0</v>
          </cell>
          <cell r="J323">
            <v>0</v>
          </cell>
          <cell r="K323">
            <v>2.97</v>
          </cell>
          <cell r="L323">
            <v>2.97</v>
          </cell>
          <cell r="M323">
            <v>3.86</v>
          </cell>
        </row>
        <row r="324">
          <cell r="C324">
            <v>7001100051</v>
          </cell>
          <cell r="D324" t="str">
            <v>Retirada de cumeeira e espigões cerâmicos.</v>
          </cell>
          <cell r="E324" t="str">
            <v>M</v>
          </cell>
          <cell r="F324">
            <v>0</v>
          </cell>
          <cell r="G324">
            <v>1.79</v>
          </cell>
          <cell r="H324">
            <v>0</v>
          </cell>
          <cell r="I324">
            <v>0</v>
          </cell>
          <cell r="J324">
            <v>0</v>
          </cell>
          <cell r="K324">
            <v>1.79</v>
          </cell>
          <cell r="L324">
            <v>1.79</v>
          </cell>
          <cell r="M324">
            <v>2.33</v>
          </cell>
        </row>
        <row r="325">
          <cell r="C325">
            <v>7001100052</v>
          </cell>
          <cell r="D325" t="str">
            <v>Retirada de esquadrias metálicas ou de madeira.</v>
          </cell>
          <cell r="E325" t="str">
            <v>M²</v>
          </cell>
          <cell r="F325">
            <v>0</v>
          </cell>
          <cell r="G325">
            <v>3.37</v>
          </cell>
          <cell r="H325">
            <v>0</v>
          </cell>
          <cell r="I325">
            <v>0</v>
          </cell>
          <cell r="J325">
            <v>0</v>
          </cell>
          <cell r="K325">
            <v>3.37</v>
          </cell>
          <cell r="L325">
            <v>3.37</v>
          </cell>
          <cell r="M325">
            <v>4.38</v>
          </cell>
        </row>
        <row r="326">
          <cell r="C326">
            <v>7001100053</v>
          </cell>
          <cell r="D326" t="str">
            <v>Retirada de portas, janelas ou caixilhos, inclusive batentes.</v>
          </cell>
          <cell r="E326" t="str">
            <v>M²</v>
          </cell>
          <cell r="F326">
            <v>0</v>
          </cell>
          <cell r="G326">
            <v>4.04</v>
          </cell>
          <cell r="H326">
            <v>0</v>
          </cell>
          <cell r="I326">
            <v>0</v>
          </cell>
          <cell r="J326">
            <v>0</v>
          </cell>
          <cell r="K326">
            <v>4.04</v>
          </cell>
          <cell r="L326">
            <v>4.04</v>
          </cell>
          <cell r="M326">
            <v>5.25</v>
          </cell>
        </row>
        <row r="327">
          <cell r="C327">
            <v>7001100054</v>
          </cell>
          <cell r="D327" t="str">
            <v>Retirada de meio fio em concreto com aproveitamento.</v>
          </cell>
          <cell r="E327" t="str">
            <v>M</v>
          </cell>
          <cell r="F327">
            <v>0</v>
          </cell>
          <cell r="G327">
            <v>33.36</v>
          </cell>
          <cell r="H327">
            <v>0</v>
          </cell>
          <cell r="I327">
            <v>0</v>
          </cell>
          <cell r="J327">
            <v>0</v>
          </cell>
          <cell r="K327">
            <v>33.36</v>
          </cell>
          <cell r="L327">
            <v>33.36</v>
          </cell>
          <cell r="M327">
            <v>43.37</v>
          </cell>
        </row>
        <row r="328">
          <cell r="K328">
            <v>0</v>
          </cell>
        </row>
        <row r="329">
          <cell r="D329" t="str">
            <v>ALVENARIAS</v>
          </cell>
          <cell r="K329">
            <v>0</v>
          </cell>
        </row>
        <row r="330">
          <cell r="K330">
            <v>0</v>
          </cell>
        </row>
        <row r="331">
          <cell r="D331" t="str">
            <v>TIJOLOS FURADOS</v>
          </cell>
          <cell r="K331">
            <v>0</v>
          </cell>
        </row>
        <row r="332">
          <cell r="C332">
            <v>7001110001</v>
          </cell>
          <cell r="D332" t="str">
            <v>Alvenaria de tijolos furados assentados e rejuntados com argamassa de cimento e areia no traço 1:10 - 1/2 vez.</v>
          </cell>
          <cell r="E332" t="str">
            <v>M²</v>
          </cell>
          <cell r="F332">
            <v>0</v>
          </cell>
          <cell r="G332">
            <v>23.01</v>
          </cell>
          <cell r="H332">
            <v>8.1300000000000008</v>
          </cell>
          <cell r="I332">
            <v>0</v>
          </cell>
          <cell r="K332">
            <v>31.14</v>
          </cell>
          <cell r="L332">
            <v>31.14</v>
          </cell>
          <cell r="M332">
            <v>40.479999999999997</v>
          </cell>
        </row>
        <row r="333">
          <cell r="C333">
            <v>7001110002</v>
          </cell>
          <cell r="D333" t="str">
            <v>Alvenaria de tijolos furados assentados e rejuntados com argamassa de cimento e areia no traço 1:10 - 1 vez.</v>
          </cell>
          <cell r="E333" t="str">
            <v>M²</v>
          </cell>
          <cell r="F333">
            <v>0</v>
          </cell>
          <cell r="G333">
            <v>36.799999999999997</v>
          </cell>
          <cell r="H333">
            <v>17.14</v>
          </cell>
          <cell r="I333">
            <v>0</v>
          </cell>
          <cell r="K333">
            <v>53.94</v>
          </cell>
          <cell r="L333">
            <v>53.94</v>
          </cell>
          <cell r="M333">
            <v>70.12</v>
          </cell>
        </row>
        <row r="334">
          <cell r="C334">
            <v>7001110003</v>
          </cell>
          <cell r="D334" t="str">
            <v>Alvenaria de tijolos furados assentados e rejuntados com argamassa de cimento e areia no traço 1:10 - 1 1/2 vez.</v>
          </cell>
          <cell r="E334" t="str">
            <v>M²</v>
          </cell>
          <cell r="F334">
            <v>0</v>
          </cell>
          <cell r="G334">
            <v>58.67</v>
          </cell>
          <cell r="H334">
            <v>25.71</v>
          </cell>
          <cell r="I334">
            <v>0</v>
          </cell>
          <cell r="K334">
            <v>84.38</v>
          </cell>
          <cell r="L334">
            <v>84.38</v>
          </cell>
          <cell r="M334">
            <v>109.69</v>
          </cell>
        </row>
        <row r="335">
          <cell r="D335" t="str">
            <v>TIJOLOS MACIÇOS</v>
          </cell>
          <cell r="K335">
            <v>0</v>
          </cell>
        </row>
        <row r="336">
          <cell r="C336">
            <v>7001110004</v>
          </cell>
          <cell r="D336" t="str">
            <v>Alvenaria de tijolos maciços prensados assentados e rejuntados com argamassa de cimento e areia no traço 1:3 - 1/2 vez.</v>
          </cell>
          <cell r="E336" t="str">
            <v>M²</v>
          </cell>
          <cell r="F336">
            <v>0</v>
          </cell>
          <cell r="G336">
            <v>42.79</v>
          </cell>
          <cell r="H336">
            <v>15.32</v>
          </cell>
          <cell r="I336">
            <v>0</v>
          </cell>
          <cell r="K336">
            <v>58.11</v>
          </cell>
          <cell r="L336">
            <v>58.11</v>
          </cell>
          <cell r="M336">
            <v>75.540000000000006</v>
          </cell>
        </row>
        <row r="337">
          <cell r="C337">
            <v>7001110005</v>
          </cell>
          <cell r="D337" t="str">
            <v>Alvenaria de tijolos maciços prensados assentados e rejuntados com argamassa de cimento e areia no traço 1:3 - 1 vez.</v>
          </cell>
          <cell r="E337" t="str">
            <v>M²</v>
          </cell>
          <cell r="F337">
            <v>0</v>
          </cell>
          <cell r="G337">
            <v>71.75</v>
          </cell>
          <cell r="H337">
            <v>30.63</v>
          </cell>
          <cell r="I337">
            <v>0</v>
          </cell>
          <cell r="K337">
            <v>102.38</v>
          </cell>
          <cell r="L337">
            <v>102.38</v>
          </cell>
          <cell r="M337">
            <v>133.09</v>
          </cell>
        </row>
        <row r="338">
          <cell r="C338">
            <v>7001110030</v>
          </cell>
          <cell r="D338" t="str">
            <v>Alvenaria de tijolos maciços prensados assentados e rejuntados com argamassa de cimento e areia no traço 1:8 - 1/2 vez.</v>
          </cell>
          <cell r="E338" t="str">
            <v>M²</v>
          </cell>
          <cell r="F338">
            <v>0</v>
          </cell>
          <cell r="G338">
            <v>42.8</v>
          </cell>
          <cell r="H338">
            <v>13.18</v>
          </cell>
          <cell r="I338">
            <v>0</v>
          </cell>
          <cell r="K338">
            <v>55.98</v>
          </cell>
          <cell r="L338">
            <v>55.98</v>
          </cell>
          <cell r="M338">
            <v>72.77</v>
          </cell>
        </row>
        <row r="339">
          <cell r="C339">
            <v>7001110031</v>
          </cell>
          <cell r="D339" t="str">
            <v>Alvenaria de tijolos maciços prensados assentados e rejuntados com argamassa de cimento e areia no traço 1:8 - 1 vez.</v>
          </cell>
          <cell r="E339" t="str">
            <v>M²</v>
          </cell>
          <cell r="F339">
            <v>0</v>
          </cell>
          <cell r="G339">
            <v>71.739999999999995</v>
          </cell>
          <cell r="H339">
            <v>26.36</v>
          </cell>
          <cell r="I339">
            <v>0</v>
          </cell>
          <cell r="K339">
            <v>98.1</v>
          </cell>
          <cell r="L339">
            <v>98.1</v>
          </cell>
          <cell r="M339">
            <v>127.53</v>
          </cell>
        </row>
        <row r="340">
          <cell r="K340">
            <v>0</v>
          </cell>
        </row>
        <row r="341">
          <cell r="D341" t="str">
            <v>APARENTE</v>
          </cell>
          <cell r="K341">
            <v>0</v>
          </cell>
        </row>
        <row r="342">
          <cell r="C342">
            <v>7001110006</v>
          </cell>
          <cell r="D342" t="str">
            <v>Alvenaria de tijolos aparente ( 1/2 vez ) assentados e rejuntados com argamassa de cimento e areia no traço 1:10 - 1/2 vez.</v>
          </cell>
          <cell r="E342" t="str">
            <v>M²</v>
          </cell>
          <cell r="F342">
            <v>0</v>
          </cell>
          <cell r="G342">
            <v>38.1</v>
          </cell>
          <cell r="H342">
            <v>20.43</v>
          </cell>
          <cell r="I342">
            <v>0</v>
          </cell>
          <cell r="K342">
            <v>58.53</v>
          </cell>
          <cell r="L342">
            <v>58.53</v>
          </cell>
          <cell r="M342">
            <v>76.09</v>
          </cell>
        </row>
        <row r="343">
          <cell r="C343">
            <v>7001110007</v>
          </cell>
          <cell r="D343" t="str">
            <v>Alvenaria de pedra argamassada com argamassa de cimento e areia no traço 1:4.</v>
          </cell>
          <cell r="E343" t="str">
            <v>M³</v>
          </cell>
          <cell r="F343">
            <v>0</v>
          </cell>
          <cell r="G343">
            <v>100.93</v>
          </cell>
          <cell r="H343">
            <v>86.47</v>
          </cell>
          <cell r="I343">
            <v>0</v>
          </cell>
          <cell r="K343">
            <v>187.4</v>
          </cell>
          <cell r="L343">
            <v>187.4</v>
          </cell>
          <cell r="M343">
            <v>243.62</v>
          </cell>
        </row>
        <row r="344">
          <cell r="K344">
            <v>0</v>
          </cell>
        </row>
        <row r="345">
          <cell r="D345" t="str">
            <v>FORMAS</v>
          </cell>
          <cell r="K345">
            <v>0</v>
          </cell>
        </row>
        <row r="346">
          <cell r="C346">
            <v>7001120001</v>
          </cell>
          <cell r="D346" t="str">
            <v>Formas de compensado plastificado 12 mm inclusive escoramento.</v>
          </cell>
          <cell r="E346" t="str">
            <v>M²</v>
          </cell>
          <cell r="F346">
            <v>0</v>
          </cell>
          <cell r="G346">
            <v>16.62</v>
          </cell>
          <cell r="H346">
            <v>38.43</v>
          </cell>
          <cell r="I346">
            <v>0</v>
          </cell>
          <cell r="J346">
            <v>0</v>
          </cell>
          <cell r="K346">
            <v>55.05</v>
          </cell>
          <cell r="L346">
            <v>55.05</v>
          </cell>
          <cell r="M346">
            <v>71.569999999999993</v>
          </cell>
        </row>
        <row r="347">
          <cell r="C347">
            <v>7001120002</v>
          </cell>
          <cell r="D347" t="str">
            <v>Formas de tábua de madeira de construção.</v>
          </cell>
          <cell r="E347" t="str">
            <v>M²</v>
          </cell>
          <cell r="F347">
            <v>0</v>
          </cell>
          <cell r="G347">
            <v>18.010000000000002</v>
          </cell>
          <cell r="H347">
            <v>16.600000000000001</v>
          </cell>
          <cell r="I347">
            <v>0</v>
          </cell>
          <cell r="J347">
            <v>0</v>
          </cell>
          <cell r="K347">
            <v>34.61</v>
          </cell>
          <cell r="L347">
            <v>34.61</v>
          </cell>
          <cell r="M347">
            <v>44.99</v>
          </cell>
        </row>
        <row r="348">
          <cell r="C348">
            <v>7001120003</v>
          </cell>
          <cell r="D348" t="str">
            <v>Formas de compensado resinado de 12 mm inclusive escoramento.</v>
          </cell>
          <cell r="E348" t="str">
            <v>M²</v>
          </cell>
          <cell r="F348">
            <v>0</v>
          </cell>
          <cell r="G348">
            <v>19.38</v>
          </cell>
          <cell r="H348">
            <v>43.94</v>
          </cell>
          <cell r="I348">
            <v>0</v>
          </cell>
          <cell r="J348">
            <v>0</v>
          </cell>
          <cell r="K348">
            <v>63.32</v>
          </cell>
          <cell r="L348">
            <v>63.32</v>
          </cell>
          <cell r="M348">
            <v>82.32</v>
          </cell>
        </row>
        <row r="349">
          <cell r="C349">
            <v>7001120004</v>
          </cell>
          <cell r="D349" t="str">
            <v>Escoramento vertical de formas com pontaletes de madeira 3" x 3".</v>
          </cell>
          <cell r="E349" t="str">
            <v>M³</v>
          </cell>
          <cell r="F349">
            <v>0</v>
          </cell>
          <cell r="G349">
            <v>9.9</v>
          </cell>
          <cell r="H349">
            <v>9.0399999999999991</v>
          </cell>
          <cell r="I349">
            <v>0</v>
          </cell>
          <cell r="J349">
            <v>0</v>
          </cell>
          <cell r="K349">
            <v>18.940000000000001</v>
          </cell>
          <cell r="L349">
            <v>18.940000000000001</v>
          </cell>
          <cell r="M349">
            <v>24.62</v>
          </cell>
        </row>
        <row r="350">
          <cell r="C350">
            <v>7001120005</v>
          </cell>
          <cell r="D350" t="str">
            <v>Forma de madeira para estruturas em curva com tábua de 3ª e chapa de madeira compensada resinada ( espessura de 6 mm ).</v>
          </cell>
          <cell r="E350" t="str">
            <v>M²</v>
          </cell>
          <cell r="F350">
            <v>0</v>
          </cell>
          <cell r="G350">
            <v>34.630000000000003</v>
          </cell>
          <cell r="H350">
            <v>31.91</v>
          </cell>
          <cell r="I350">
            <v>0</v>
          </cell>
          <cell r="J350">
            <v>0</v>
          </cell>
          <cell r="K350">
            <v>66.540000000000006</v>
          </cell>
          <cell r="L350">
            <v>66.540000000000006</v>
          </cell>
          <cell r="M350">
            <v>86.5</v>
          </cell>
        </row>
        <row r="351">
          <cell r="K351">
            <v>0</v>
          </cell>
        </row>
        <row r="352">
          <cell r="D352" t="str">
            <v>ARMAÇÕES</v>
          </cell>
          <cell r="K352">
            <v>0</v>
          </cell>
        </row>
        <row r="353">
          <cell r="C353">
            <v>7001120006</v>
          </cell>
          <cell r="D353" t="str">
            <v>Ferro/corte, dobragem e colocação ( bit.média ) CA-50/60.</v>
          </cell>
          <cell r="E353" t="str">
            <v>KG</v>
          </cell>
          <cell r="F353">
            <v>0</v>
          </cell>
          <cell r="G353">
            <v>1.1000000000000001</v>
          </cell>
          <cell r="H353">
            <v>4.74</v>
          </cell>
          <cell r="I353">
            <v>0</v>
          </cell>
          <cell r="J353">
            <v>0</v>
          </cell>
          <cell r="K353">
            <v>5.84</v>
          </cell>
          <cell r="L353">
            <v>5.84</v>
          </cell>
          <cell r="M353">
            <v>7.59</v>
          </cell>
        </row>
        <row r="354">
          <cell r="K354">
            <v>0</v>
          </cell>
        </row>
        <row r="355">
          <cell r="D355" t="str">
            <v>CONCRETOS</v>
          </cell>
          <cell r="K355">
            <v>0</v>
          </cell>
        </row>
        <row r="356">
          <cell r="C356">
            <v>7001120016</v>
          </cell>
          <cell r="D356" t="str">
            <v>Concreto simples FCK = 15 MPa, dosado conforme a condição "A" da norma NBR 12655 e com consumo mínimo de cimento  300 kg/m³, para lançamento convencional.</v>
          </cell>
          <cell r="E356" t="str">
            <v>M³</v>
          </cell>
          <cell r="F356">
            <v>1.1599999999999999</v>
          </cell>
          <cell r="G356">
            <v>35.659999999999997</v>
          </cell>
          <cell r="H356">
            <v>191.62</v>
          </cell>
          <cell r="I356">
            <v>0</v>
          </cell>
          <cell r="J356">
            <v>0</v>
          </cell>
          <cell r="K356">
            <v>228.44</v>
          </cell>
          <cell r="L356">
            <v>228.44</v>
          </cell>
          <cell r="M356">
            <v>296.97000000000003</v>
          </cell>
        </row>
        <row r="357">
          <cell r="C357">
            <v>7001120007</v>
          </cell>
          <cell r="D357" t="str">
            <v>Lançamento e aplicação de concreto nas formas.</v>
          </cell>
          <cell r="E357" t="str">
            <v>M³</v>
          </cell>
          <cell r="F357">
            <v>0.06</v>
          </cell>
          <cell r="G357">
            <v>51.47</v>
          </cell>
          <cell r="H357">
            <v>0</v>
          </cell>
          <cell r="I357">
            <v>0</v>
          </cell>
          <cell r="J357">
            <v>0</v>
          </cell>
          <cell r="K357">
            <v>51.53</v>
          </cell>
          <cell r="L357">
            <v>51.53</v>
          </cell>
          <cell r="M357">
            <v>66.989999999999995</v>
          </cell>
        </row>
        <row r="358">
          <cell r="C358">
            <v>7001120017</v>
          </cell>
          <cell r="D358" t="str">
            <v>Concreto simples FCK = 15 MPa, dosado conforme a condição "B" da norma NBR 12655 e com consumo de cimento mínimo 300 kg/m³, para lançamento convencional.</v>
          </cell>
          <cell r="E358" t="str">
            <v>M³</v>
          </cell>
          <cell r="F358">
            <v>1.1599999999999999</v>
          </cell>
          <cell r="G358">
            <v>35.659999999999997</v>
          </cell>
          <cell r="H358">
            <v>191.21</v>
          </cell>
          <cell r="I358">
            <v>0</v>
          </cell>
          <cell r="J358">
            <v>0</v>
          </cell>
          <cell r="K358">
            <v>228.03</v>
          </cell>
          <cell r="L358">
            <v>228.03</v>
          </cell>
          <cell r="M358">
            <v>296.44</v>
          </cell>
        </row>
        <row r="359">
          <cell r="C359">
            <v>7001120008</v>
          </cell>
          <cell r="D359" t="str">
            <v>Concreto simples no traço  1:3:5 preparo.</v>
          </cell>
          <cell r="E359" t="str">
            <v>M³</v>
          </cell>
          <cell r="F359">
            <v>2.36</v>
          </cell>
          <cell r="G359">
            <v>23.77</v>
          </cell>
          <cell r="H359">
            <v>173.68</v>
          </cell>
          <cell r="I359">
            <v>0</v>
          </cell>
          <cell r="J359">
            <v>0</v>
          </cell>
          <cell r="K359">
            <v>199.81</v>
          </cell>
          <cell r="L359">
            <v>199.81</v>
          </cell>
          <cell r="M359">
            <v>259.75</v>
          </cell>
        </row>
        <row r="360">
          <cell r="C360">
            <v>7001120009</v>
          </cell>
          <cell r="D360" t="str">
            <v>Concreto simples no traço  1:3:6 preparo.</v>
          </cell>
          <cell r="E360" t="str">
            <v>M³</v>
          </cell>
          <cell r="F360">
            <v>2.36</v>
          </cell>
          <cell r="G360">
            <v>23.77</v>
          </cell>
          <cell r="H360">
            <v>174.15</v>
          </cell>
          <cell r="I360">
            <v>0</v>
          </cell>
          <cell r="J360">
            <v>0</v>
          </cell>
          <cell r="K360">
            <v>200.28</v>
          </cell>
          <cell r="L360">
            <v>200.28</v>
          </cell>
          <cell r="M360">
            <v>260.36</v>
          </cell>
        </row>
        <row r="361">
          <cell r="C361">
            <v>7001120064</v>
          </cell>
          <cell r="D361" t="str">
            <v>Concreto magro no traço  1:4:8 preparo e lançamento.</v>
          </cell>
          <cell r="E361" t="str">
            <v>M³</v>
          </cell>
          <cell r="F361">
            <v>1.1599999999999999</v>
          </cell>
          <cell r="G361">
            <v>87.13</v>
          </cell>
          <cell r="H361">
            <v>162.66999999999999</v>
          </cell>
          <cell r="I361">
            <v>0</v>
          </cell>
          <cell r="J361">
            <v>0</v>
          </cell>
          <cell r="K361">
            <v>250.96</v>
          </cell>
          <cell r="L361">
            <v>250.96</v>
          </cell>
          <cell r="M361">
            <v>326.25</v>
          </cell>
        </row>
        <row r="362">
          <cell r="C362">
            <v>7001120011</v>
          </cell>
          <cell r="D362" t="str">
            <v>Concreto ciclópico composto de concreto simples com FCK &gt;= 15 Mpa, controle "C" e 30% de pedra rachão.</v>
          </cell>
          <cell r="E362" t="str">
            <v>M³</v>
          </cell>
          <cell r="F362">
            <v>0.81</v>
          </cell>
          <cell r="G362">
            <v>90.05</v>
          </cell>
          <cell r="H362">
            <v>158.76</v>
          </cell>
          <cell r="I362">
            <v>0</v>
          </cell>
          <cell r="K362">
            <v>249.62</v>
          </cell>
          <cell r="L362">
            <v>249.62</v>
          </cell>
          <cell r="M362">
            <v>324.51</v>
          </cell>
        </row>
        <row r="363">
          <cell r="C363">
            <v>7001120015</v>
          </cell>
          <cell r="D363" t="str">
            <v>Concreto simples com forma composto de: concreto simples FCK = 15 MPa, dosado conforme a condição "C" da norma NBR 12655 e com consumo mínimo de cimento  350 kg/m³ e de forma de tábua de madeira de construção.</v>
          </cell>
          <cell r="E363" t="str">
            <v>M³</v>
          </cell>
          <cell r="F363">
            <v>1.22</v>
          </cell>
          <cell r="G363">
            <v>213.2</v>
          </cell>
          <cell r="H363">
            <v>324.91000000000003</v>
          </cell>
          <cell r="I363">
            <v>0</v>
          </cell>
          <cell r="K363">
            <v>539.33000000000004</v>
          </cell>
          <cell r="L363">
            <v>539.33000000000004</v>
          </cell>
          <cell r="M363">
            <v>701.13</v>
          </cell>
        </row>
        <row r="364">
          <cell r="C364">
            <v>7001120012</v>
          </cell>
          <cell r="D364" t="str">
            <v>Concreto simples FCK = 10 MPa, dosado conforme a condição "A" da norma NBR 12655 e com consumo mínimo de cimento 250 kg/m³, para lançamento convencional.</v>
          </cell>
          <cell r="E364" t="str">
            <v>M³</v>
          </cell>
          <cell r="F364">
            <v>1.1599999999999999</v>
          </cell>
          <cell r="G364">
            <v>35.659999999999997</v>
          </cell>
          <cell r="H364">
            <v>175.3</v>
          </cell>
          <cell r="I364">
            <v>0</v>
          </cell>
          <cell r="J364">
            <v>0</v>
          </cell>
          <cell r="K364">
            <v>212.12</v>
          </cell>
          <cell r="L364">
            <v>212.12</v>
          </cell>
          <cell r="M364">
            <v>275.76</v>
          </cell>
        </row>
        <row r="365">
          <cell r="C365">
            <v>7001120013</v>
          </cell>
          <cell r="D365" t="str">
            <v>Concreto simples FCK = 10 MPa, dosado conforme a condição "B" da norma NBR 12655 e com consumo de cimento mínimo 250 kg/m³, para lançamento convencional.</v>
          </cell>
          <cell r="E365" t="str">
            <v>M³</v>
          </cell>
          <cell r="F365">
            <v>1.1599999999999999</v>
          </cell>
          <cell r="G365">
            <v>35.659999999999997</v>
          </cell>
          <cell r="H365">
            <v>174.93</v>
          </cell>
          <cell r="I365">
            <v>0</v>
          </cell>
          <cell r="J365">
            <v>0</v>
          </cell>
          <cell r="K365">
            <v>211.75</v>
          </cell>
          <cell r="L365">
            <v>211.75</v>
          </cell>
          <cell r="M365">
            <v>275.27999999999997</v>
          </cell>
        </row>
        <row r="366">
          <cell r="C366">
            <v>7001120024</v>
          </cell>
          <cell r="D366" t="str">
            <v>Concreto simples FCK = 25 MPa, dosado conforme a condição "A" da norma NBR 12655 e com consumo mínimo de cimento 400 kg/m³, para lançamento convencional.</v>
          </cell>
          <cell r="E366" t="str">
            <v>M³</v>
          </cell>
          <cell r="F366">
            <v>1.1599999999999999</v>
          </cell>
          <cell r="G366">
            <v>35.659999999999997</v>
          </cell>
          <cell r="H366">
            <v>222.43</v>
          </cell>
          <cell r="I366">
            <v>0</v>
          </cell>
          <cell r="J366">
            <v>0</v>
          </cell>
          <cell r="K366">
            <v>259.25</v>
          </cell>
          <cell r="L366">
            <v>259.25</v>
          </cell>
          <cell r="M366">
            <v>337.03</v>
          </cell>
        </row>
        <row r="367">
          <cell r="C367">
            <v>7001120025</v>
          </cell>
          <cell r="D367" t="str">
            <v xml:space="preserve">Concreto FCK 25 MPa pré-fabricado, bombeado, consumo mínimo de cimento 400 kg/m³ ( preparo e lançamento ).                           </v>
          </cell>
          <cell r="E367" t="str">
            <v>M³</v>
          </cell>
          <cell r="F367">
            <v>0.13</v>
          </cell>
          <cell r="G367">
            <v>8.7799999999999994</v>
          </cell>
          <cell r="H367">
            <v>252.5</v>
          </cell>
          <cell r="I367">
            <v>0</v>
          </cell>
          <cell r="J367">
            <v>0</v>
          </cell>
          <cell r="K367">
            <v>261.41000000000003</v>
          </cell>
          <cell r="L367">
            <v>261.41000000000003</v>
          </cell>
          <cell r="M367">
            <v>339.83</v>
          </cell>
        </row>
        <row r="368">
          <cell r="C368">
            <v>7001120026</v>
          </cell>
          <cell r="D368" t="str">
            <v>Concreto armado FCK 25 MPa,  controle "A" e com consumo mínimo de cimento 400 kg/m³, com forma de compensado resinado e escoramento ( preparo e lançamento ).</v>
          </cell>
          <cell r="E368" t="str">
            <v>M³</v>
          </cell>
          <cell r="F368">
            <v>1.22</v>
          </cell>
          <cell r="G368">
            <v>352.17</v>
          </cell>
          <cell r="H368">
            <v>1047.95</v>
          </cell>
          <cell r="I368">
            <v>0</v>
          </cell>
          <cell r="K368">
            <v>1401.34</v>
          </cell>
          <cell r="L368">
            <v>1401.34</v>
          </cell>
          <cell r="M368">
            <v>1821.74</v>
          </cell>
        </row>
        <row r="369">
          <cell r="C369">
            <v>7001120018</v>
          </cell>
          <cell r="D369" t="str">
            <v xml:space="preserve">Concreto 15 MPa pré-fabricado bombeado consumo mínimo de cimento 300 kg/m³ ( preparo e lançamento ).                         </v>
          </cell>
          <cell r="E369" t="str">
            <v>M³</v>
          </cell>
          <cell r="F369">
            <v>0.13</v>
          </cell>
          <cell r="G369">
            <v>8.7799999999999994</v>
          </cell>
          <cell r="H369">
            <v>223.33</v>
          </cell>
          <cell r="I369">
            <v>0</v>
          </cell>
          <cell r="J369">
            <v>0</v>
          </cell>
          <cell r="K369">
            <v>232.24</v>
          </cell>
          <cell r="L369">
            <v>232.24</v>
          </cell>
          <cell r="M369">
            <v>301.91000000000003</v>
          </cell>
        </row>
        <row r="370">
          <cell r="C370">
            <v>7001120020</v>
          </cell>
          <cell r="D370" t="str">
            <v xml:space="preserve">Concreto simples FCK = 20 MPa, dosado conforme a condição "A" da norma NBR 12655 e com consumo mínimo de cimento 350 kg/m³, para lançamento convencional.                                                                                 </v>
          </cell>
          <cell r="E370" t="str">
            <v>M³</v>
          </cell>
          <cell r="F370">
            <v>1.1599999999999999</v>
          </cell>
          <cell r="G370">
            <v>35.659999999999997</v>
          </cell>
          <cell r="H370">
            <v>207.45</v>
          </cell>
          <cell r="I370">
            <v>0</v>
          </cell>
          <cell r="J370">
            <v>0</v>
          </cell>
          <cell r="K370">
            <v>244.27</v>
          </cell>
          <cell r="L370">
            <v>244.27</v>
          </cell>
          <cell r="M370">
            <v>317.55</v>
          </cell>
        </row>
        <row r="371">
          <cell r="C371">
            <v>7001120021</v>
          </cell>
          <cell r="D371" t="str">
            <v>Concreto simples FCK = 20 MPa, dosado conforme a condição "B" da norma NBR 12655 e com consumo de cimento mínimo 350  kg/m³, para lançamento convencional.</v>
          </cell>
          <cell r="E371" t="str">
            <v>M³</v>
          </cell>
          <cell r="F371">
            <v>1.1599999999999999</v>
          </cell>
          <cell r="G371">
            <v>35.659999999999997</v>
          </cell>
          <cell r="H371">
            <v>207.45</v>
          </cell>
          <cell r="I371">
            <v>0</v>
          </cell>
          <cell r="J371">
            <v>0</v>
          </cell>
          <cell r="K371">
            <v>244.27</v>
          </cell>
          <cell r="L371">
            <v>244.27</v>
          </cell>
          <cell r="M371">
            <v>317.55</v>
          </cell>
        </row>
        <row r="372">
          <cell r="C372">
            <v>7001120022</v>
          </cell>
          <cell r="D372" t="str">
            <v xml:space="preserve">Concreto FCK 20 MPa pre-fabricado bombeado consumo mínimo de cimento 350 kg/m³ ( preparo e lancamento ).                   </v>
          </cell>
          <cell r="E372" t="str">
            <v>M³</v>
          </cell>
          <cell r="F372">
            <v>0.13</v>
          </cell>
          <cell r="G372">
            <v>8.7799999999999994</v>
          </cell>
          <cell r="H372">
            <v>190</v>
          </cell>
          <cell r="I372">
            <v>0</v>
          </cell>
          <cell r="J372">
            <v>0</v>
          </cell>
          <cell r="K372">
            <v>198.91</v>
          </cell>
          <cell r="L372">
            <v>198.91</v>
          </cell>
          <cell r="M372">
            <v>258.58</v>
          </cell>
        </row>
        <row r="373">
          <cell r="C373">
            <v>7001120027</v>
          </cell>
          <cell r="D373" t="str">
            <v>Concreto simples FCK = 30 MPa, dosado conforme a condição "A" da norma NBR 12655 e com consumo mínimo de cimento 450 kg/m³, para lançamento convencional.</v>
          </cell>
          <cell r="E373" t="str">
            <v>M³</v>
          </cell>
          <cell r="F373">
            <v>1.1599999999999999</v>
          </cell>
          <cell r="G373">
            <v>35.659999999999997</v>
          </cell>
          <cell r="H373">
            <v>240.05</v>
          </cell>
          <cell r="I373">
            <v>0</v>
          </cell>
          <cell r="J373">
            <v>0</v>
          </cell>
          <cell r="K373">
            <v>276.87</v>
          </cell>
          <cell r="L373">
            <v>276.87</v>
          </cell>
          <cell r="M373">
            <v>359.93</v>
          </cell>
        </row>
        <row r="374">
          <cell r="C374">
            <v>7001120028</v>
          </cell>
          <cell r="D374" t="str">
            <v xml:space="preserve">Concreto armado FCK 30 MPa,  controle "A" e com consumo mínimo de cimento 450 kg/m³, com forma de compensado resinado e escoramento ( preparo e lançamento ). </v>
          </cell>
          <cell r="E374" t="str">
            <v>M³</v>
          </cell>
          <cell r="F374">
            <v>1.22</v>
          </cell>
          <cell r="G374">
            <v>352.17</v>
          </cell>
          <cell r="H374">
            <v>1065.57</v>
          </cell>
          <cell r="I374">
            <v>0</v>
          </cell>
          <cell r="K374">
            <v>1418.96</v>
          </cell>
          <cell r="L374">
            <v>1418.96</v>
          </cell>
          <cell r="M374">
            <v>1844.65</v>
          </cell>
        </row>
        <row r="375">
          <cell r="C375">
            <v>7001120029</v>
          </cell>
          <cell r="D375" t="str">
            <v>Concreto simples FCK = 35 MPa, dosado conforme a condição "A" da norma NBR 12655 e com consumo mínimo de cimento 500 kg/m³, para lançamento convencional.</v>
          </cell>
          <cell r="E375" t="str">
            <v>M³</v>
          </cell>
          <cell r="F375">
            <v>1.1599999999999999</v>
          </cell>
          <cell r="G375">
            <v>35.659999999999997</v>
          </cell>
          <cell r="H375">
            <v>255.92</v>
          </cell>
          <cell r="I375">
            <v>0</v>
          </cell>
          <cell r="J375">
            <v>0</v>
          </cell>
          <cell r="K375">
            <v>292.74</v>
          </cell>
          <cell r="L375">
            <v>292.74</v>
          </cell>
          <cell r="M375">
            <v>380.56</v>
          </cell>
        </row>
        <row r="376">
          <cell r="C376">
            <v>7001120030</v>
          </cell>
          <cell r="D376" t="str">
            <v>Concreto armado FCK 35 MPa,  controle "A" e com consumo mínimo de cimento 500 kg/m³, com forma de compensado resinado e escoramento ( preparo e lançamento ).</v>
          </cell>
          <cell r="E376" t="str">
            <v>M³</v>
          </cell>
          <cell r="F376">
            <v>1.22</v>
          </cell>
          <cell r="G376">
            <v>352.17</v>
          </cell>
          <cell r="H376">
            <v>1081.44</v>
          </cell>
          <cell r="I376">
            <v>0</v>
          </cell>
          <cell r="K376">
            <v>1434.83</v>
          </cell>
          <cell r="L376">
            <v>1434.83</v>
          </cell>
          <cell r="M376">
            <v>1865.28</v>
          </cell>
        </row>
        <row r="377">
          <cell r="C377">
            <v>7001120031</v>
          </cell>
          <cell r="D377" t="str">
            <v>Concreto simples FCK = 40 MPa, dosado conforme a condição "A" da norma NBR 12655 e com consumo mínimo de cimento 533 kg/m³, para lançamento convencional.</v>
          </cell>
          <cell r="E377" t="str">
            <v>M³</v>
          </cell>
          <cell r="F377">
            <v>1.1599999999999999</v>
          </cell>
          <cell r="G377">
            <v>35.659999999999997</v>
          </cell>
          <cell r="H377">
            <v>265.62</v>
          </cell>
          <cell r="I377">
            <v>0</v>
          </cell>
          <cell r="J377">
            <v>0</v>
          </cell>
          <cell r="K377">
            <v>302.44</v>
          </cell>
          <cell r="L377">
            <v>302.44</v>
          </cell>
          <cell r="M377">
            <v>393.17</v>
          </cell>
        </row>
        <row r="378">
          <cell r="C378">
            <v>7001120032</v>
          </cell>
          <cell r="D378" t="str">
            <v>Concreto armado aparente FCK 40 MPa, controle "A" com consumo mínimo de cimento de 533 kg/m³, com forma de compensado plastificado e escoramento ( preparo e lançamento ). Utilizado em paredes de reservatórios, estações de tratamento de água, estações de t</v>
          </cell>
          <cell r="E378" t="str">
            <v>M³</v>
          </cell>
          <cell r="F378">
            <v>1.22</v>
          </cell>
          <cell r="G378">
            <v>379.95</v>
          </cell>
          <cell r="H378">
            <v>1162.3499999999999</v>
          </cell>
          <cell r="I378">
            <v>0</v>
          </cell>
          <cell r="K378">
            <v>1543.52</v>
          </cell>
          <cell r="L378">
            <v>1543.52</v>
          </cell>
          <cell r="M378">
            <v>2006.58</v>
          </cell>
        </row>
        <row r="379">
          <cell r="C379">
            <v>7001120033</v>
          </cell>
          <cell r="D379" t="str">
            <v xml:space="preserve">Concreto armado FCK 40 MPa,  controle "A" e com consumo mínimo de cimento 533 kg/m³, com forma de compensado resinado e escoramento ( preparo e lançamento ). </v>
          </cell>
          <cell r="E379" t="str">
            <v>M³</v>
          </cell>
          <cell r="F379">
            <v>1.22</v>
          </cell>
          <cell r="G379">
            <v>410.31</v>
          </cell>
          <cell r="H379">
            <v>1222.96</v>
          </cell>
          <cell r="I379">
            <v>0</v>
          </cell>
          <cell r="K379">
            <v>1634.49</v>
          </cell>
          <cell r="L379">
            <v>1634.49</v>
          </cell>
          <cell r="M379">
            <v>2124.84</v>
          </cell>
        </row>
        <row r="380">
          <cell r="C380">
            <v>7001120014</v>
          </cell>
          <cell r="D380" t="str">
            <v>Concreto simples FCK &gt;= 10 MPa, dosagem empírica com consumo mínimo de cimento 300 kg/m³, para lançamento convencional.</v>
          </cell>
          <cell r="E380" t="str">
            <v>M³</v>
          </cell>
          <cell r="F380">
            <v>1.1599999999999999</v>
          </cell>
          <cell r="G380">
            <v>35.659999999999997</v>
          </cell>
          <cell r="H380">
            <v>192.43</v>
          </cell>
          <cell r="I380">
            <v>0</v>
          </cell>
          <cell r="J380">
            <v>0</v>
          </cell>
          <cell r="K380">
            <v>229.25</v>
          </cell>
          <cell r="L380">
            <v>229.25</v>
          </cell>
          <cell r="M380">
            <v>298.02999999999997</v>
          </cell>
        </row>
        <row r="381">
          <cell r="C381">
            <v>7001120019</v>
          </cell>
          <cell r="D381" t="str">
            <v>Concreto simples FCK &gt;= 15 MPa, dosado conforme a condição "C" da norma NBR 12655 e com consumo mínimo de cimento 350 kg/m³, para lançamento convencional.</v>
          </cell>
          <cell r="E381" t="str">
            <v>M³</v>
          </cell>
          <cell r="F381">
            <v>1.1599999999999999</v>
          </cell>
          <cell r="G381">
            <v>35.659999999999997</v>
          </cell>
          <cell r="H381">
            <v>208.71</v>
          </cell>
          <cell r="I381">
            <v>0</v>
          </cell>
          <cell r="J381">
            <v>0</v>
          </cell>
          <cell r="K381">
            <v>245.53</v>
          </cell>
          <cell r="L381">
            <v>245.53</v>
          </cell>
          <cell r="M381">
            <v>319.19</v>
          </cell>
        </row>
        <row r="382">
          <cell r="C382">
            <v>7001120034</v>
          </cell>
          <cell r="D382" t="str">
            <v xml:space="preserve">Concreto compactado a rolo FCK = 8,0 MPa, consumo mínimo de cimento 80 kg para produção de 100 m³/h.                     </v>
          </cell>
          <cell r="E382" t="str">
            <v>M³</v>
          </cell>
          <cell r="F382">
            <v>5.25</v>
          </cell>
          <cell r="G382">
            <v>0.68</v>
          </cell>
          <cell r="H382">
            <v>111.34</v>
          </cell>
          <cell r="I382">
            <v>0</v>
          </cell>
          <cell r="J382">
            <v>0</v>
          </cell>
          <cell r="K382">
            <v>117.27</v>
          </cell>
          <cell r="L382">
            <v>117.27</v>
          </cell>
          <cell r="M382">
            <v>152.44999999999999</v>
          </cell>
        </row>
        <row r="383">
          <cell r="C383">
            <v>7001120035</v>
          </cell>
          <cell r="D383" t="str">
            <v>Concreto compactado a rolo FCK = 8,0 MPa, consumo mínimo de cimento 80 kg para produção de 80 m³/h.</v>
          </cell>
          <cell r="E383" t="str">
            <v>M³</v>
          </cell>
          <cell r="F383">
            <v>6.58</v>
          </cell>
          <cell r="G383">
            <v>0.72</v>
          </cell>
          <cell r="H383">
            <v>111.34</v>
          </cell>
          <cell r="I383">
            <v>0</v>
          </cell>
          <cell r="J383">
            <v>0</v>
          </cell>
          <cell r="K383">
            <v>118.64</v>
          </cell>
          <cell r="L383">
            <v>118.64</v>
          </cell>
          <cell r="M383">
            <v>154.22999999999999</v>
          </cell>
        </row>
        <row r="384">
          <cell r="C384">
            <v>7001120036</v>
          </cell>
          <cell r="D384" t="str">
            <v>Concreto compactado a rolo FCK = 8,0 MPa, consumo mínimo de cimento 80 kg para produção de 60 m³/h.</v>
          </cell>
          <cell r="E384" t="str">
            <v>M³</v>
          </cell>
          <cell r="F384">
            <v>8.3000000000000007</v>
          </cell>
          <cell r="G384">
            <v>0.93</v>
          </cell>
          <cell r="H384">
            <v>111.34</v>
          </cell>
          <cell r="I384">
            <v>0</v>
          </cell>
          <cell r="J384">
            <v>0</v>
          </cell>
          <cell r="K384">
            <v>120.57</v>
          </cell>
          <cell r="L384">
            <v>120.57</v>
          </cell>
          <cell r="M384">
            <v>156.74</v>
          </cell>
        </row>
        <row r="385">
          <cell r="C385">
            <v>7001120037</v>
          </cell>
          <cell r="D385" t="str">
            <v xml:space="preserve">Concreto compactado a rolo FCK = 8,0 MPa, consumo mínimo de cimento 80 kg para produção de 40 m³/h.                      </v>
          </cell>
          <cell r="E385" t="str">
            <v>M³</v>
          </cell>
          <cell r="F385">
            <v>11.96</v>
          </cell>
          <cell r="G385">
            <v>1.26</v>
          </cell>
          <cell r="H385">
            <v>111.34</v>
          </cell>
          <cell r="I385">
            <v>0</v>
          </cell>
          <cell r="J385">
            <v>0</v>
          </cell>
          <cell r="K385">
            <v>124.56</v>
          </cell>
          <cell r="L385">
            <v>124.56</v>
          </cell>
          <cell r="M385">
            <v>161.93</v>
          </cell>
        </row>
        <row r="386">
          <cell r="C386">
            <v>7001120023</v>
          </cell>
          <cell r="D386" t="str">
            <v>Concreto armado FCK 20 MPa, dosado conforme a condição "B" e com consumo de cimento mínimo 350  kg/m³, com forma de compensado resinado e escoramento ( preparo e lançamento ).</v>
          </cell>
          <cell r="E386" t="str">
            <v>M³</v>
          </cell>
          <cell r="F386">
            <v>1.22</v>
          </cell>
          <cell r="G386">
            <v>352.17</v>
          </cell>
          <cell r="H386">
            <v>1032.97</v>
          </cell>
          <cell r="I386">
            <v>0</v>
          </cell>
          <cell r="K386">
            <v>1386.36</v>
          </cell>
          <cell r="L386">
            <v>1386.36</v>
          </cell>
          <cell r="M386">
            <v>1802.27</v>
          </cell>
        </row>
        <row r="387">
          <cell r="K387">
            <v>0</v>
          </cell>
        </row>
        <row r="388">
          <cell r="D388" t="str">
            <v>LAJES</v>
          </cell>
          <cell r="K388">
            <v>0</v>
          </cell>
        </row>
        <row r="389">
          <cell r="C389">
            <v>7001120072</v>
          </cell>
          <cell r="D389" t="str">
            <v>Laje pré-moldada para forro com vão de até 3,5 m para sobrecarga de até 150 kg/m².</v>
          </cell>
          <cell r="E389" t="str">
            <v>M²</v>
          </cell>
          <cell r="F389">
            <v>0</v>
          </cell>
          <cell r="G389">
            <v>9.6999999999999993</v>
          </cell>
          <cell r="H389">
            <v>37.69</v>
          </cell>
          <cell r="I389">
            <v>0</v>
          </cell>
          <cell r="J389">
            <v>0</v>
          </cell>
          <cell r="K389">
            <v>47.39</v>
          </cell>
          <cell r="L389">
            <v>47.39</v>
          </cell>
          <cell r="M389">
            <v>61.61</v>
          </cell>
        </row>
        <row r="390">
          <cell r="C390">
            <v>7001120077</v>
          </cell>
          <cell r="D390" t="str">
            <v>Laje pré-moldada para piso, com vão de até 3,5 m para sobrecarga de até 250 kg/m².</v>
          </cell>
          <cell r="E390" t="str">
            <v>M²</v>
          </cell>
          <cell r="F390">
            <v>0</v>
          </cell>
          <cell r="G390">
            <v>10.49</v>
          </cell>
          <cell r="H390">
            <v>43.12</v>
          </cell>
          <cell r="I390">
            <v>0</v>
          </cell>
          <cell r="J390">
            <v>0</v>
          </cell>
          <cell r="K390">
            <v>53.61</v>
          </cell>
          <cell r="L390">
            <v>53.61</v>
          </cell>
          <cell r="M390">
            <v>69.69</v>
          </cell>
        </row>
        <row r="391">
          <cell r="K391">
            <v>0</v>
          </cell>
        </row>
        <row r="392">
          <cell r="D392" t="str">
            <v>ARGAMASSAS</v>
          </cell>
          <cell r="K392">
            <v>0</v>
          </cell>
        </row>
        <row r="393">
          <cell r="C393">
            <v>7001120040</v>
          </cell>
          <cell r="D393" t="str">
            <v>Argamassa de cimento e areia peneirada no traço 1:2.</v>
          </cell>
          <cell r="E393" t="str">
            <v>M³</v>
          </cell>
          <cell r="F393">
            <v>0</v>
          </cell>
          <cell r="G393">
            <v>59.43</v>
          </cell>
          <cell r="H393">
            <v>264.68</v>
          </cell>
          <cell r="I393">
            <v>0</v>
          </cell>
          <cell r="J393">
            <v>0</v>
          </cell>
          <cell r="K393">
            <v>324.11</v>
          </cell>
          <cell r="L393">
            <v>324.11</v>
          </cell>
          <cell r="M393">
            <v>421.34</v>
          </cell>
        </row>
        <row r="394">
          <cell r="C394">
            <v>7001120041</v>
          </cell>
          <cell r="D394" t="str">
            <v>Argamassa de cimento e areia peneirada no traço 1:3.</v>
          </cell>
          <cell r="E394" t="str">
            <v>M³</v>
          </cell>
          <cell r="F394">
            <v>0</v>
          </cell>
          <cell r="G394">
            <v>59.43</v>
          </cell>
          <cell r="H394">
            <v>215.09</v>
          </cell>
          <cell r="I394">
            <v>0</v>
          </cell>
          <cell r="J394">
            <v>0</v>
          </cell>
          <cell r="K394">
            <v>274.52</v>
          </cell>
          <cell r="L394">
            <v>274.52</v>
          </cell>
          <cell r="M394">
            <v>356.88</v>
          </cell>
        </row>
        <row r="395">
          <cell r="C395">
            <v>7001120042</v>
          </cell>
          <cell r="D395" t="str">
            <v>Argamassa de cimento e areia peneirada no traço 1:4.</v>
          </cell>
          <cell r="E395" t="str">
            <v>M³</v>
          </cell>
          <cell r="F395">
            <v>0</v>
          </cell>
          <cell r="G395">
            <v>59.43</v>
          </cell>
          <cell r="H395">
            <v>172.74</v>
          </cell>
          <cell r="I395">
            <v>0</v>
          </cell>
          <cell r="J395">
            <v>0</v>
          </cell>
          <cell r="K395">
            <v>232.17</v>
          </cell>
          <cell r="L395">
            <v>232.17</v>
          </cell>
          <cell r="M395">
            <v>301.82</v>
          </cell>
        </row>
        <row r="396">
          <cell r="C396">
            <v>7001120043</v>
          </cell>
          <cell r="D396" t="str">
            <v>Argamassa de cimento e areia sem peneirar no traço 1:5.</v>
          </cell>
          <cell r="E396" t="str">
            <v>M³</v>
          </cell>
          <cell r="F396">
            <v>0</v>
          </cell>
          <cell r="G396">
            <v>59.43</v>
          </cell>
          <cell r="H396">
            <v>147.19</v>
          </cell>
          <cell r="I396">
            <v>0</v>
          </cell>
          <cell r="J396">
            <v>0</v>
          </cell>
          <cell r="K396">
            <v>206.62</v>
          </cell>
          <cell r="L396">
            <v>206.62</v>
          </cell>
          <cell r="M396">
            <v>268.61</v>
          </cell>
        </row>
        <row r="397">
          <cell r="C397">
            <v>7001120044</v>
          </cell>
          <cell r="D397" t="str">
            <v>Argamassa de cimento e areia sem peneirar no traço  1:8.</v>
          </cell>
          <cell r="E397" t="str">
            <v>M³</v>
          </cell>
          <cell r="F397">
            <v>0</v>
          </cell>
          <cell r="G397">
            <v>59.43</v>
          </cell>
          <cell r="H397">
            <v>113.24</v>
          </cell>
          <cell r="I397">
            <v>0</v>
          </cell>
          <cell r="J397">
            <v>0</v>
          </cell>
          <cell r="K397">
            <v>172.67</v>
          </cell>
          <cell r="L397">
            <v>172.67</v>
          </cell>
          <cell r="M397">
            <v>224.47</v>
          </cell>
        </row>
        <row r="398">
          <cell r="C398">
            <v>7001120045</v>
          </cell>
          <cell r="D398" t="str">
            <v>Argamassa de cimento e areia sem peneirar no traço  1:10.</v>
          </cell>
          <cell r="E398" t="str">
            <v>M³</v>
          </cell>
          <cell r="F398">
            <v>0</v>
          </cell>
          <cell r="G398">
            <v>59.43</v>
          </cell>
          <cell r="H398">
            <v>100.99</v>
          </cell>
          <cell r="I398">
            <v>0</v>
          </cell>
          <cell r="J398">
            <v>0</v>
          </cell>
          <cell r="K398">
            <v>160.41999999999999</v>
          </cell>
          <cell r="L398">
            <v>160.41999999999999</v>
          </cell>
          <cell r="M398">
            <v>208.55</v>
          </cell>
        </row>
        <row r="399">
          <cell r="C399">
            <v>7001120046</v>
          </cell>
          <cell r="D399" t="str">
            <v>Argamassa mista de cimento, cal hidratada e areia sem peneirar no traço  1:3:8.</v>
          </cell>
          <cell r="E399" t="str">
            <v>M³</v>
          </cell>
          <cell r="F399">
            <v>0</v>
          </cell>
          <cell r="G399">
            <v>59.43</v>
          </cell>
          <cell r="H399">
            <v>229.25</v>
          </cell>
          <cell r="I399">
            <v>0</v>
          </cell>
          <cell r="J399">
            <v>0</v>
          </cell>
          <cell r="K399">
            <v>288.68</v>
          </cell>
          <cell r="L399">
            <v>288.68</v>
          </cell>
          <cell r="M399">
            <v>375.28</v>
          </cell>
        </row>
        <row r="400">
          <cell r="C400">
            <v>7001120047</v>
          </cell>
          <cell r="D400" t="str">
            <v>Argamassa mista no traço 1:3 de cal em pasta peneirada e pura e areia peneirada com adição de 100 kg de cimento.</v>
          </cell>
          <cell r="E400" t="str">
            <v>M³</v>
          </cell>
          <cell r="F400">
            <v>0</v>
          </cell>
          <cell r="G400">
            <v>231.3</v>
          </cell>
          <cell r="H400">
            <v>178.11</v>
          </cell>
          <cell r="I400">
            <v>0</v>
          </cell>
          <cell r="J400">
            <v>0</v>
          </cell>
          <cell r="K400">
            <v>409.41</v>
          </cell>
          <cell r="L400">
            <v>409.41</v>
          </cell>
          <cell r="M400">
            <v>532.23</v>
          </cell>
        </row>
        <row r="401">
          <cell r="C401">
            <v>7001120048</v>
          </cell>
          <cell r="D401" t="str">
            <v>Argamassa mista de cal hidratada e areia sem peneirar no traço 1:3 com adição de 100 kg de cimento.</v>
          </cell>
          <cell r="E401" t="str">
            <v>M³</v>
          </cell>
          <cell r="F401">
            <v>0</v>
          </cell>
          <cell r="G401">
            <v>59.43</v>
          </cell>
          <cell r="H401">
            <v>186.91</v>
          </cell>
          <cell r="I401">
            <v>0</v>
          </cell>
          <cell r="J401">
            <v>0</v>
          </cell>
          <cell r="K401">
            <v>246.34</v>
          </cell>
          <cell r="L401">
            <v>246.34</v>
          </cell>
          <cell r="M401">
            <v>320.24</v>
          </cell>
        </row>
        <row r="402">
          <cell r="C402">
            <v>7001120049</v>
          </cell>
          <cell r="D402" t="str">
            <v>Argamassa de cal em pasta peneirada e pura e areia média sem peneirar no traço 1:3.</v>
          </cell>
          <cell r="E402" t="str">
            <v>M³</v>
          </cell>
          <cell r="F402">
            <v>0</v>
          </cell>
          <cell r="G402">
            <v>86.06</v>
          </cell>
          <cell r="H402">
            <v>143.11000000000001</v>
          </cell>
          <cell r="I402">
            <v>0</v>
          </cell>
          <cell r="J402">
            <v>0</v>
          </cell>
          <cell r="K402">
            <v>229.17</v>
          </cell>
          <cell r="L402">
            <v>229.17</v>
          </cell>
          <cell r="M402">
            <v>297.92</v>
          </cell>
        </row>
        <row r="403">
          <cell r="C403">
            <v>7001120050</v>
          </cell>
          <cell r="D403" t="str">
            <v>Argamassa mista de cimento, cal hidratada  e areia sem peneirar no traço 1:3:10.</v>
          </cell>
          <cell r="E403" t="str">
            <v>M³</v>
          </cell>
          <cell r="F403">
            <v>0</v>
          </cell>
          <cell r="G403">
            <v>59.43</v>
          </cell>
          <cell r="H403">
            <v>192.45</v>
          </cell>
          <cell r="I403">
            <v>0</v>
          </cell>
          <cell r="J403">
            <v>0</v>
          </cell>
          <cell r="K403">
            <v>251.88</v>
          </cell>
          <cell r="L403">
            <v>251.88</v>
          </cell>
          <cell r="M403">
            <v>327.44</v>
          </cell>
        </row>
        <row r="404">
          <cell r="C404">
            <v>7001120051</v>
          </cell>
          <cell r="D404" t="str">
            <v>Argamassa mista de cimento, saibro e areia sem peneirar no traço 1:5:5.</v>
          </cell>
          <cell r="E404" t="str">
            <v>M³</v>
          </cell>
          <cell r="F404">
            <v>0</v>
          </cell>
          <cell r="G404">
            <v>59.43</v>
          </cell>
          <cell r="H404">
            <v>89.35</v>
          </cell>
          <cell r="I404">
            <v>0</v>
          </cell>
          <cell r="J404">
            <v>0</v>
          </cell>
          <cell r="K404">
            <v>148.78</v>
          </cell>
          <cell r="L404">
            <v>148.78</v>
          </cell>
          <cell r="M404">
            <v>193.41</v>
          </cell>
        </row>
        <row r="405">
          <cell r="C405">
            <v>7001120133</v>
          </cell>
          <cell r="D405" t="str">
            <v>Argamassa no traço 1:3 ( cimento e areia ).</v>
          </cell>
          <cell r="E405" t="str">
            <v>M²</v>
          </cell>
          <cell r="F405">
            <v>0</v>
          </cell>
          <cell r="G405">
            <v>3.81</v>
          </cell>
          <cell r="H405">
            <v>1.29</v>
          </cell>
          <cell r="I405">
            <v>0</v>
          </cell>
          <cell r="J405">
            <v>0</v>
          </cell>
          <cell r="K405">
            <v>5.0999999999999996</v>
          </cell>
          <cell r="L405">
            <v>5.0999999999999996</v>
          </cell>
          <cell r="M405">
            <v>6.63</v>
          </cell>
        </row>
        <row r="406">
          <cell r="C406">
            <v>7001120134</v>
          </cell>
          <cell r="D406" t="str">
            <v>Argamassa de cimento e areia sem peneirar no traço 1:6.</v>
          </cell>
          <cell r="E406" t="str">
            <v>M³</v>
          </cell>
          <cell r="F406">
            <v>0</v>
          </cell>
          <cell r="G406">
            <v>59.43</v>
          </cell>
          <cell r="H406">
            <v>129.34</v>
          </cell>
          <cell r="I406">
            <v>0</v>
          </cell>
          <cell r="J406">
            <v>0</v>
          </cell>
          <cell r="K406">
            <v>188.77</v>
          </cell>
          <cell r="L406">
            <v>188.77</v>
          </cell>
          <cell r="M406">
            <v>245.4</v>
          </cell>
        </row>
        <row r="407">
          <cell r="C407">
            <v>7001130099</v>
          </cell>
          <cell r="D407" t="str">
            <v>Reboco com argamassa de cal branca e areia de fingir peneirada no traço 1:2 com 5 mm de espessura</v>
          </cell>
          <cell r="E407" t="str">
            <v>M²</v>
          </cell>
          <cell r="G407">
            <v>8.26</v>
          </cell>
          <cell r="H407">
            <v>0.79</v>
          </cell>
          <cell r="K407">
            <v>9.0500000000000007</v>
          </cell>
          <cell r="L407">
            <v>9.0500000000000007</v>
          </cell>
          <cell r="M407">
            <v>11.77</v>
          </cell>
        </row>
        <row r="408">
          <cell r="C408">
            <v>7001120135</v>
          </cell>
          <cell r="D408" t="str">
            <v>Argamassa mista de cimento, saibro e areia sem peneirar no traço 1:3:3.</v>
          </cell>
          <cell r="E408" t="str">
            <v>M³</v>
          </cell>
          <cell r="F408">
            <v>0</v>
          </cell>
          <cell r="G408">
            <v>59.43</v>
          </cell>
          <cell r="H408">
            <v>153</v>
          </cell>
          <cell r="I408">
            <v>0</v>
          </cell>
          <cell r="J408">
            <v>0</v>
          </cell>
          <cell r="K408">
            <v>212.43</v>
          </cell>
          <cell r="L408">
            <v>212.43</v>
          </cell>
          <cell r="M408">
            <v>276.16000000000003</v>
          </cell>
        </row>
        <row r="409">
          <cell r="K409">
            <v>0</v>
          </cell>
        </row>
        <row r="410">
          <cell r="D410" t="str">
            <v>PENEIRAMENTO</v>
          </cell>
          <cell r="K410">
            <v>0</v>
          </cell>
        </row>
        <row r="411">
          <cell r="C411">
            <v>7001120053</v>
          </cell>
          <cell r="D411" t="str">
            <v>Areia fina peneirada.</v>
          </cell>
          <cell r="E411" t="str">
            <v>M³</v>
          </cell>
          <cell r="F411">
            <v>0</v>
          </cell>
          <cell r="G411">
            <v>142.63</v>
          </cell>
          <cell r="H411">
            <v>40.08</v>
          </cell>
          <cell r="I411">
            <v>0</v>
          </cell>
          <cell r="J411">
            <v>0</v>
          </cell>
          <cell r="K411">
            <v>182.71</v>
          </cell>
          <cell r="L411">
            <v>182.71</v>
          </cell>
          <cell r="M411">
            <v>237.52</v>
          </cell>
        </row>
        <row r="412">
          <cell r="C412">
            <v>7001120054</v>
          </cell>
          <cell r="D412" t="str">
            <v>Areia média peneirada.</v>
          </cell>
          <cell r="E412" t="str">
            <v>M³</v>
          </cell>
          <cell r="F412">
            <v>0</v>
          </cell>
          <cell r="G412">
            <v>142.63</v>
          </cell>
          <cell r="H412">
            <v>48.1</v>
          </cell>
          <cell r="I412">
            <v>0</v>
          </cell>
          <cell r="J412">
            <v>0</v>
          </cell>
          <cell r="K412">
            <v>190.73</v>
          </cell>
          <cell r="L412">
            <v>190.73</v>
          </cell>
          <cell r="M412">
            <v>247.95</v>
          </cell>
        </row>
        <row r="413">
          <cell r="C413">
            <v>7001120055</v>
          </cell>
          <cell r="D413" t="str">
            <v>Cal em pasta pura peneirado.</v>
          </cell>
          <cell r="E413" t="str">
            <v>M³</v>
          </cell>
          <cell r="F413">
            <v>0</v>
          </cell>
          <cell r="G413">
            <v>95.09</v>
          </cell>
          <cell r="H413">
            <v>242</v>
          </cell>
          <cell r="I413">
            <v>0</v>
          </cell>
          <cell r="J413">
            <v>0</v>
          </cell>
          <cell r="K413">
            <v>337.09</v>
          </cell>
          <cell r="L413">
            <v>337.09</v>
          </cell>
          <cell r="M413">
            <v>438.22</v>
          </cell>
        </row>
        <row r="414">
          <cell r="K414">
            <v>0</v>
          </cell>
        </row>
        <row r="415">
          <cell r="D415" t="str">
            <v>REVESTIMENTOS</v>
          </cell>
          <cell r="K415">
            <v>0</v>
          </cell>
        </row>
        <row r="416">
          <cell r="K416">
            <v>0</v>
          </cell>
        </row>
        <row r="417">
          <cell r="D417" t="str">
            <v>CHAPISCOS</v>
          </cell>
          <cell r="K417">
            <v>0</v>
          </cell>
        </row>
        <row r="418">
          <cell r="C418">
            <v>7001130001</v>
          </cell>
          <cell r="D418" t="str">
            <v>Revestimento de chapisco para parede interna ou externa, empregando argamassa  de cimento e areia média ou grossa sem peneirar no traço 1:3 com 6 mm de espessura.</v>
          </cell>
          <cell r="E418" t="str">
            <v>M²</v>
          </cell>
          <cell r="F418">
            <v>0</v>
          </cell>
          <cell r="G418">
            <v>3.83</v>
          </cell>
          <cell r="H418">
            <v>1.29</v>
          </cell>
          <cell r="I418">
            <v>0</v>
          </cell>
          <cell r="K418">
            <v>5.12</v>
          </cell>
          <cell r="L418">
            <v>5.12</v>
          </cell>
          <cell r="M418">
            <v>6.66</v>
          </cell>
        </row>
        <row r="419">
          <cell r="C419">
            <v>7001130002</v>
          </cell>
          <cell r="D419" t="str">
            <v>Revestimento de chapisco rústico grosso ( aparente ).</v>
          </cell>
          <cell r="E419" t="str">
            <v>M²</v>
          </cell>
          <cell r="F419">
            <v>0</v>
          </cell>
          <cell r="G419">
            <v>13.85</v>
          </cell>
          <cell r="H419">
            <v>2.73</v>
          </cell>
          <cell r="I419">
            <v>0</v>
          </cell>
          <cell r="J419">
            <v>0</v>
          </cell>
          <cell r="K419">
            <v>16.579999999999998</v>
          </cell>
          <cell r="L419">
            <v>16.579999999999998</v>
          </cell>
          <cell r="M419">
            <v>21.55</v>
          </cell>
        </row>
        <row r="420">
          <cell r="C420">
            <v>7001130100</v>
          </cell>
          <cell r="D420" t="str">
            <v>Revestimento de chapisco para parede interna ou externa, empregando argamassa  de cimento e areia média ou grossa sem peneirar no traço 1:5 com 6 mm de espessura.</v>
          </cell>
          <cell r="E420" t="str">
            <v>M²</v>
          </cell>
          <cell r="F420">
            <v>0</v>
          </cell>
          <cell r="G420">
            <v>3.83</v>
          </cell>
          <cell r="H420">
            <v>0.88</v>
          </cell>
          <cell r="I420">
            <v>0</v>
          </cell>
          <cell r="K420">
            <v>4.71</v>
          </cell>
          <cell r="L420">
            <v>4.71</v>
          </cell>
          <cell r="M420">
            <v>6.12</v>
          </cell>
        </row>
        <row r="421">
          <cell r="K421">
            <v>0</v>
          </cell>
        </row>
        <row r="422">
          <cell r="D422" t="str">
            <v>MASSA</v>
          </cell>
          <cell r="K422">
            <v>0</v>
          </cell>
        </row>
        <row r="423">
          <cell r="C423">
            <v>7001130003</v>
          </cell>
          <cell r="D423" t="str">
            <v>Revestimento de massa única.</v>
          </cell>
          <cell r="E423" t="str">
            <v>M²</v>
          </cell>
          <cell r="F423">
            <v>0</v>
          </cell>
          <cell r="G423">
            <v>17.41</v>
          </cell>
          <cell r="H423">
            <v>1.79</v>
          </cell>
          <cell r="I423">
            <v>0</v>
          </cell>
          <cell r="K423">
            <v>19.2</v>
          </cell>
          <cell r="L423">
            <v>19.2</v>
          </cell>
          <cell r="M423">
            <v>24.96</v>
          </cell>
        </row>
        <row r="424">
          <cell r="C424">
            <v>7001130004</v>
          </cell>
          <cell r="D424" t="str">
            <v>Revestimento de duas massas interna ( emboço e reboco ).</v>
          </cell>
          <cell r="E424" t="str">
            <v>M²</v>
          </cell>
          <cell r="F424">
            <v>0</v>
          </cell>
          <cell r="G424">
            <v>25.67</v>
          </cell>
          <cell r="H424">
            <v>3.85</v>
          </cell>
          <cell r="I424">
            <v>0</v>
          </cell>
          <cell r="K424">
            <v>29.52</v>
          </cell>
          <cell r="L424">
            <v>29.52</v>
          </cell>
          <cell r="M424">
            <v>38.380000000000003</v>
          </cell>
        </row>
        <row r="425">
          <cell r="C425">
            <v>7001130103</v>
          </cell>
          <cell r="D425" t="str">
            <v>Revestimento com argamassa de cimento e areia sem peneirar no traço 1:6 com 2 cm de espessura.</v>
          </cell>
          <cell r="E425" t="str">
            <v>M²</v>
          </cell>
          <cell r="F425">
            <v>0</v>
          </cell>
          <cell r="G425">
            <v>6.72</v>
          </cell>
          <cell r="H425">
            <v>2.59</v>
          </cell>
          <cell r="I425">
            <v>0</v>
          </cell>
          <cell r="K425">
            <v>9.31</v>
          </cell>
          <cell r="L425">
            <v>9.31</v>
          </cell>
          <cell r="M425">
            <v>12.1</v>
          </cell>
        </row>
        <row r="426">
          <cell r="C426">
            <v>7001130101</v>
          </cell>
          <cell r="D426" t="str">
            <v>Revestimento com argamassa de cimento e areia sem peneirar no traço 1:6 com 5 cm de espessura</v>
          </cell>
          <cell r="E426" t="str">
            <v>M²</v>
          </cell>
          <cell r="F426">
            <v>0</v>
          </cell>
          <cell r="G426">
            <v>5.65</v>
          </cell>
          <cell r="H426">
            <v>6.47</v>
          </cell>
          <cell r="I426">
            <v>0</v>
          </cell>
          <cell r="K426">
            <v>12.12</v>
          </cell>
          <cell r="L426">
            <v>12.12</v>
          </cell>
          <cell r="M426">
            <v>15.76</v>
          </cell>
        </row>
        <row r="427">
          <cell r="C427">
            <v>7001130102</v>
          </cell>
          <cell r="D427" t="str">
            <v>Revestimento de duas massas externa ( emboço e reboco ).</v>
          </cell>
          <cell r="E427" t="str">
            <v>M²</v>
          </cell>
          <cell r="F427">
            <v>0</v>
          </cell>
          <cell r="G427">
            <v>25.67</v>
          </cell>
          <cell r="H427">
            <v>3.85</v>
          </cell>
          <cell r="I427">
            <v>0</v>
          </cell>
          <cell r="K427">
            <v>29.52</v>
          </cell>
          <cell r="L427">
            <v>29.52</v>
          </cell>
          <cell r="M427">
            <v>38.380000000000003</v>
          </cell>
        </row>
        <row r="428">
          <cell r="F428">
            <v>38.379974365234375</v>
          </cell>
          <cell r="K428">
            <v>0</v>
          </cell>
        </row>
        <row r="429">
          <cell r="D429" t="str">
            <v>CIMENTADO</v>
          </cell>
          <cell r="K429">
            <v>0</v>
          </cell>
        </row>
        <row r="430">
          <cell r="C430">
            <v>7001130005</v>
          </cell>
          <cell r="D430" t="str">
            <v>Revestimento cimentado com argamassa de cimento e areia no traço 1:3.</v>
          </cell>
          <cell r="E430" t="str">
            <v>M²</v>
          </cell>
          <cell r="F430">
            <v>0</v>
          </cell>
          <cell r="G430">
            <v>17.41</v>
          </cell>
          <cell r="H430">
            <v>4.3</v>
          </cell>
          <cell r="I430">
            <v>0</v>
          </cell>
          <cell r="K430">
            <v>21.71</v>
          </cell>
          <cell r="L430">
            <v>21.71</v>
          </cell>
          <cell r="M430">
            <v>28.22</v>
          </cell>
        </row>
        <row r="431">
          <cell r="K431">
            <v>0</v>
          </cell>
        </row>
        <row r="432">
          <cell r="D432" t="str">
            <v>IMPERMEABILIZAÇÃO</v>
          </cell>
          <cell r="K432">
            <v>0</v>
          </cell>
        </row>
        <row r="433">
          <cell r="C433">
            <v>7001130006</v>
          </cell>
          <cell r="D433" t="str">
            <v>Impermeabilização com argamassa de cimento e areia no traço 1:3 com aditivo impermeabilizante.</v>
          </cell>
          <cell r="E433" t="str">
            <v>M²</v>
          </cell>
          <cell r="F433">
            <v>0</v>
          </cell>
          <cell r="G433">
            <v>17.43</v>
          </cell>
          <cell r="H433">
            <v>11.46</v>
          </cell>
          <cell r="I433">
            <v>0</v>
          </cell>
          <cell r="K433">
            <v>28.89</v>
          </cell>
          <cell r="L433">
            <v>28.89</v>
          </cell>
          <cell r="M433">
            <v>37.56</v>
          </cell>
        </row>
        <row r="434">
          <cell r="C434">
            <v>7001130007</v>
          </cell>
          <cell r="D434" t="str">
            <v>Impermeabilização com  aplicação de tinta asfáltica para concreto, alvenaria, metais e madeiras ( igol a, neutrol, ou similar ) em duas demãos.</v>
          </cell>
          <cell r="E434" t="str">
            <v>M²</v>
          </cell>
          <cell r="F434">
            <v>0</v>
          </cell>
          <cell r="G434">
            <v>1.59</v>
          </cell>
          <cell r="H434">
            <v>4.55</v>
          </cell>
          <cell r="I434">
            <v>0</v>
          </cell>
          <cell r="J434">
            <v>0</v>
          </cell>
          <cell r="K434">
            <v>6.14</v>
          </cell>
          <cell r="L434">
            <v>6.14</v>
          </cell>
          <cell r="M434">
            <v>7.98</v>
          </cell>
        </row>
        <row r="435">
          <cell r="K435">
            <v>0</v>
          </cell>
        </row>
        <row r="436">
          <cell r="D436" t="str">
            <v>AZULEJO</v>
          </cell>
          <cell r="K436">
            <v>0</v>
          </cell>
        </row>
        <row r="437">
          <cell r="C437">
            <v>7001130008</v>
          </cell>
          <cell r="D437" t="str">
            <v>Revestimento de azulejo tipo A - (15 x 15) cm com emboço.</v>
          </cell>
          <cell r="E437" t="str">
            <v>M²</v>
          </cell>
          <cell r="F437">
            <v>0</v>
          </cell>
          <cell r="G437">
            <v>21.15</v>
          </cell>
          <cell r="H437">
            <v>22.95</v>
          </cell>
          <cell r="I437">
            <v>0</v>
          </cell>
          <cell r="K437">
            <v>44.1</v>
          </cell>
          <cell r="L437">
            <v>44.1</v>
          </cell>
          <cell r="M437">
            <v>57.33</v>
          </cell>
        </row>
        <row r="438">
          <cell r="K438">
            <v>0</v>
          </cell>
        </row>
        <row r="439">
          <cell r="D439" t="str">
            <v>COMBOGÓS</v>
          </cell>
          <cell r="K439">
            <v>0</v>
          </cell>
        </row>
        <row r="440">
          <cell r="C440">
            <v>7001130009</v>
          </cell>
          <cell r="D440" t="str">
            <v>Combogós de cimento prensado de ( 40 x 40 ) cm.</v>
          </cell>
          <cell r="E440" t="str">
            <v>M²</v>
          </cell>
          <cell r="F440">
            <v>0</v>
          </cell>
          <cell r="G440">
            <v>25.22</v>
          </cell>
          <cell r="H440">
            <v>20.92</v>
          </cell>
          <cell r="I440">
            <v>0</v>
          </cell>
          <cell r="J440">
            <v>0</v>
          </cell>
          <cell r="K440">
            <v>46.14</v>
          </cell>
          <cell r="L440">
            <v>46.14</v>
          </cell>
          <cell r="M440">
            <v>59.98</v>
          </cell>
        </row>
        <row r="441">
          <cell r="C441">
            <v>7001130010</v>
          </cell>
          <cell r="D441" t="str">
            <v>Combogós cerâmicos de ( 30 x 30 ) cm.</v>
          </cell>
          <cell r="E441" t="str">
            <v>M²</v>
          </cell>
          <cell r="F441">
            <v>0</v>
          </cell>
          <cell r="G441">
            <v>26.25</v>
          </cell>
          <cell r="H441">
            <v>21.49</v>
          </cell>
          <cell r="I441">
            <v>0</v>
          </cell>
          <cell r="J441">
            <v>0</v>
          </cell>
          <cell r="K441">
            <v>47.74</v>
          </cell>
          <cell r="L441">
            <v>47.74</v>
          </cell>
          <cell r="M441">
            <v>62.06</v>
          </cell>
        </row>
        <row r="442">
          <cell r="K442">
            <v>0</v>
          </cell>
        </row>
        <row r="443">
          <cell r="D443" t="str">
            <v>PORTAS</v>
          </cell>
          <cell r="K443">
            <v>0</v>
          </cell>
        </row>
        <row r="444">
          <cell r="C444">
            <v>7001140001</v>
          </cell>
          <cell r="D444" t="str">
            <v>Fornecimento e assentamento de  porta interna semi-oca em copaiba, inclusive grade, guarnições e ferragens.</v>
          </cell>
          <cell r="E444" t="str">
            <v>M²</v>
          </cell>
          <cell r="F444">
            <v>0</v>
          </cell>
          <cell r="G444">
            <v>71.33</v>
          </cell>
          <cell r="H444">
            <v>87.21</v>
          </cell>
          <cell r="I444">
            <v>0</v>
          </cell>
          <cell r="J444">
            <v>0</v>
          </cell>
          <cell r="K444">
            <v>158.54</v>
          </cell>
          <cell r="L444">
            <v>158.54</v>
          </cell>
          <cell r="M444">
            <v>206.1</v>
          </cell>
        </row>
        <row r="445">
          <cell r="C445">
            <v>7001140002</v>
          </cell>
          <cell r="D445" t="str">
            <v>Fornecimento e assentamento de porta externa em madeira de lei, com grade, guarnições e ferragens.</v>
          </cell>
          <cell r="E445" t="str">
            <v>M²</v>
          </cell>
          <cell r="F445">
            <v>0</v>
          </cell>
          <cell r="G445">
            <v>71.33</v>
          </cell>
          <cell r="H445">
            <v>131.16</v>
          </cell>
          <cell r="I445">
            <v>0</v>
          </cell>
          <cell r="J445">
            <v>0</v>
          </cell>
          <cell r="K445">
            <v>202.49</v>
          </cell>
          <cell r="L445">
            <v>202.49</v>
          </cell>
          <cell r="M445">
            <v>263.24</v>
          </cell>
        </row>
        <row r="446">
          <cell r="K446">
            <v>0</v>
          </cell>
        </row>
        <row r="447">
          <cell r="D447" t="str">
            <v>JANELAS</v>
          </cell>
          <cell r="K447">
            <v>0</v>
          </cell>
        </row>
        <row r="448">
          <cell r="C448">
            <v>7001140003</v>
          </cell>
          <cell r="D448" t="str">
            <v>Esquadria de madeira para janelas de abrir ou correr, com venezianas, vidros 4mm ferragens, inclusive fornecimento e assentamento.</v>
          </cell>
          <cell r="E448" t="str">
            <v>M²</v>
          </cell>
          <cell r="F448">
            <v>0</v>
          </cell>
          <cell r="G448">
            <v>81.709999999999994</v>
          </cell>
          <cell r="H448">
            <v>207.6</v>
          </cell>
          <cell r="I448">
            <v>0</v>
          </cell>
          <cell r="J448">
            <v>0</v>
          </cell>
          <cell r="K448">
            <v>289.31</v>
          </cell>
          <cell r="L448">
            <v>289.31</v>
          </cell>
          <cell r="M448">
            <v>376.1</v>
          </cell>
        </row>
        <row r="449">
          <cell r="C449">
            <v>7001140004</v>
          </cell>
          <cell r="D449" t="str">
            <v>Esquadria de madeira para janelas de abrir ou correr, sem venezianas, vidros 4mm, ferragens, inclusive fornecimento e assentamento.</v>
          </cell>
          <cell r="E449" t="str">
            <v>M²</v>
          </cell>
          <cell r="F449">
            <v>0</v>
          </cell>
          <cell r="G449">
            <v>81.709999999999994</v>
          </cell>
          <cell r="H449">
            <v>202.43</v>
          </cell>
          <cell r="I449">
            <v>0</v>
          </cell>
          <cell r="J449">
            <v>0</v>
          </cell>
          <cell r="K449">
            <v>284.14</v>
          </cell>
          <cell r="L449">
            <v>284.14</v>
          </cell>
          <cell r="M449">
            <v>369.38</v>
          </cell>
        </row>
        <row r="450">
          <cell r="C450">
            <v>7001140005</v>
          </cell>
          <cell r="D450" t="str">
            <v>Esquadria de aluminio anodizado para janelas tipo caixilhos de correr, com bandeira basculantes, vidros, inclusive fornecido e assentamento.</v>
          </cell>
          <cell r="E450" t="str">
            <v>M²</v>
          </cell>
          <cell r="F450">
            <v>0</v>
          </cell>
          <cell r="G450">
            <v>17.809999999999999</v>
          </cell>
          <cell r="H450">
            <v>333.91</v>
          </cell>
          <cell r="I450">
            <v>0</v>
          </cell>
          <cell r="J450">
            <v>0</v>
          </cell>
          <cell r="K450">
            <v>351.72</v>
          </cell>
          <cell r="L450">
            <v>351.72</v>
          </cell>
          <cell r="M450">
            <v>457.24</v>
          </cell>
        </row>
        <row r="451">
          <cell r="C451">
            <v>7001140006</v>
          </cell>
          <cell r="D451" t="str">
            <v>Esquadrias de ferro tipo basculante com vidros fantasia com fornecimento e assentamento.</v>
          </cell>
          <cell r="E451" t="str">
            <v>M²</v>
          </cell>
          <cell r="F451">
            <v>0</v>
          </cell>
          <cell r="G451">
            <v>25.71</v>
          </cell>
          <cell r="H451">
            <v>250.61</v>
          </cell>
          <cell r="I451">
            <v>0</v>
          </cell>
          <cell r="J451">
            <v>0</v>
          </cell>
          <cell r="K451">
            <v>276.32</v>
          </cell>
          <cell r="L451">
            <v>276.32</v>
          </cell>
          <cell r="M451">
            <v>359.22</v>
          </cell>
        </row>
        <row r="452">
          <cell r="K452">
            <v>0</v>
          </cell>
        </row>
        <row r="453">
          <cell r="D453" t="str">
            <v>VIDROS</v>
          </cell>
          <cell r="K453">
            <v>0</v>
          </cell>
        </row>
        <row r="454">
          <cell r="C454">
            <v>7001140007</v>
          </cell>
          <cell r="D454" t="str">
            <v>Vidros de 3 mm colocado.</v>
          </cell>
          <cell r="E454" t="str">
            <v>M²</v>
          </cell>
          <cell r="F454">
            <v>0</v>
          </cell>
          <cell r="G454">
            <v>18.010000000000002</v>
          </cell>
          <cell r="H454">
            <v>40.31</v>
          </cell>
          <cell r="I454">
            <v>0</v>
          </cell>
          <cell r="J454">
            <v>0</v>
          </cell>
          <cell r="K454">
            <v>58.32</v>
          </cell>
          <cell r="L454">
            <v>58.32</v>
          </cell>
          <cell r="M454">
            <v>75.819999999999993</v>
          </cell>
        </row>
        <row r="455">
          <cell r="C455">
            <v>7001140008</v>
          </cell>
          <cell r="D455" t="str">
            <v>Vidros de 4 mm colocado.</v>
          </cell>
          <cell r="E455" t="str">
            <v>M²</v>
          </cell>
          <cell r="F455">
            <v>0</v>
          </cell>
          <cell r="G455">
            <v>18.010000000000002</v>
          </cell>
          <cell r="H455">
            <v>52.33</v>
          </cell>
          <cell r="I455">
            <v>0</v>
          </cell>
          <cell r="J455">
            <v>0</v>
          </cell>
          <cell r="K455">
            <v>70.34</v>
          </cell>
          <cell r="L455">
            <v>70.34</v>
          </cell>
          <cell r="M455">
            <v>91.44</v>
          </cell>
        </row>
        <row r="456">
          <cell r="C456">
            <v>7001140009</v>
          </cell>
          <cell r="D456" t="str">
            <v>Vidros fantasia colocado.</v>
          </cell>
          <cell r="E456" t="str">
            <v>M²</v>
          </cell>
          <cell r="F456">
            <v>0</v>
          </cell>
          <cell r="G456">
            <v>18.010000000000002</v>
          </cell>
          <cell r="H456">
            <v>33.67</v>
          </cell>
          <cell r="I456">
            <v>0</v>
          </cell>
          <cell r="J456">
            <v>0</v>
          </cell>
          <cell r="K456">
            <v>51.68</v>
          </cell>
          <cell r="L456">
            <v>51.68</v>
          </cell>
          <cell r="M456">
            <v>67.180000000000007</v>
          </cell>
        </row>
        <row r="457">
          <cell r="K457">
            <v>0</v>
          </cell>
        </row>
        <row r="458">
          <cell r="D458" t="str">
            <v>PISOS</v>
          </cell>
          <cell r="K458">
            <v>0</v>
          </cell>
        </row>
        <row r="459">
          <cell r="K459">
            <v>0</v>
          </cell>
        </row>
        <row r="460">
          <cell r="D460" t="str">
            <v>PISOS CIMENTADOS</v>
          </cell>
          <cell r="K460">
            <v>0</v>
          </cell>
        </row>
        <row r="461">
          <cell r="C461">
            <v>7001150001</v>
          </cell>
          <cell r="D461" t="str">
            <v>Piso de cimento.</v>
          </cell>
          <cell r="E461" t="str">
            <v>M²</v>
          </cell>
          <cell r="F461">
            <v>0</v>
          </cell>
          <cell r="G461">
            <v>13.65</v>
          </cell>
          <cell r="H461">
            <v>5.38</v>
          </cell>
          <cell r="I461">
            <v>0</v>
          </cell>
          <cell r="K461">
            <v>19.03</v>
          </cell>
          <cell r="L461">
            <v>19.03</v>
          </cell>
          <cell r="M461">
            <v>24.74</v>
          </cell>
        </row>
        <row r="462">
          <cell r="C462">
            <v>7001150002</v>
          </cell>
          <cell r="D462" t="str">
            <v>Piso de cimento com juntas de vidro.</v>
          </cell>
          <cell r="E462" t="str">
            <v>M²</v>
          </cell>
          <cell r="F462">
            <v>0</v>
          </cell>
          <cell r="G462">
            <v>16.22</v>
          </cell>
          <cell r="H462">
            <v>6.33</v>
          </cell>
          <cell r="I462">
            <v>0</v>
          </cell>
          <cell r="K462">
            <v>22.55</v>
          </cell>
          <cell r="L462">
            <v>22.55</v>
          </cell>
          <cell r="M462">
            <v>29.32</v>
          </cell>
        </row>
        <row r="463">
          <cell r="C463">
            <v>7001150003</v>
          </cell>
          <cell r="D463" t="str">
            <v>Piso de cimento com juntas de madeira.</v>
          </cell>
          <cell r="E463" t="str">
            <v>M²</v>
          </cell>
          <cell r="F463">
            <v>0</v>
          </cell>
          <cell r="G463">
            <v>16.22</v>
          </cell>
          <cell r="H463">
            <v>11.43</v>
          </cell>
          <cell r="I463">
            <v>0</v>
          </cell>
          <cell r="K463">
            <v>27.65</v>
          </cell>
          <cell r="L463">
            <v>27.65</v>
          </cell>
          <cell r="M463">
            <v>35.950000000000003</v>
          </cell>
        </row>
        <row r="464">
          <cell r="C464">
            <v>7001150004</v>
          </cell>
          <cell r="D464" t="str">
            <v>Lastro de piso com 10 cm de espessura em concreto no traço 1:4:8.</v>
          </cell>
          <cell r="E464" t="str">
            <v>M²</v>
          </cell>
          <cell r="F464">
            <v>0.12</v>
          </cell>
          <cell r="G464">
            <v>18.61</v>
          </cell>
          <cell r="H464">
            <v>16.27</v>
          </cell>
          <cell r="I464">
            <v>0</v>
          </cell>
          <cell r="K464">
            <v>35</v>
          </cell>
          <cell r="L464">
            <v>35</v>
          </cell>
          <cell r="M464">
            <v>45.5</v>
          </cell>
        </row>
        <row r="465">
          <cell r="C465">
            <v>7001150005</v>
          </cell>
          <cell r="D465" t="str">
            <v>Lastro de piso com utilização de aditivo impermeabilizante,com 10 cm de espessura em concreto no traço 1:4:8.</v>
          </cell>
          <cell r="E465" t="str">
            <v>M²</v>
          </cell>
          <cell r="F465">
            <v>0.12</v>
          </cell>
          <cell r="G465">
            <v>18.61</v>
          </cell>
          <cell r="H465">
            <v>20.2</v>
          </cell>
          <cell r="I465">
            <v>0</v>
          </cell>
          <cell r="K465">
            <v>38.93</v>
          </cell>
          <cell r="L465">
            <v>38.93</v>
          </cell>
          <cell r="M465">
            <v>50.61</v>
          </cell>
        </row>
        <row r="466">
          <cell r="C466">
            <v>7001150006</v>
          </cell>
          <cell r="D466" t="str">
            <v>Lastro de piso com 5 cm de espessura em concreto no traço 1:4:8.</v>
          </cell>
          <cell r="E466" t="str">
            <v>M²</v>
          </cell>
          <cell r="F466">
            <v>0.06</v>
          </cell>
          <cell r="G466">
            <v>9.31</v>
          </cell>
          <cell r="H466">
            <v>8.1300000000000008</v>
          </cell>
          <cell r="I466">
            <v>0</v>
          </cell>
          <cell r="K466">
            <v>17.5</v>
          </cell>
          <cell r="L466">
            <v>17.5</v>
          </cell>
          <cell r="M466">
            <v>22.75</v>
          </cell>
        </row>
        <row r="467">
          <cell r="C467">
            <v>7001150007</v>
          </cell>
          <cell r="D467" t="str">
            <v>Lastro de piso com utilização de aditivo impermeabilizante, com 5 cm de espessura em concreto no traço 1:4:8.</v>
          </cell>
          <cell r="E467" t="str">
            <v>M²</v>
          </cell>
          <cell r="F467">
            <v>0.06</v>
          </cell>
          <cell r="G467">
            <v>9.31</v>
          </cell>
          <cell r="H467">
            <v>10.09</v>
          </cell>
          <cell r="I467">
            <v>0</v>
          </cell>
          <cell r="K467">
            <v>19.46</v>
          </cell>
          <cell r="L467">
            <v>19.46</v>
          </cell>
          <cell r="M467">
            <v>25.3</v>
          </cell>
        </row>
        <row r="468">
          <cell r="C468">
            <v>7001150008</v>
          </cell>
          <cell r="D468" t="str">
            <v>Regularização de contra piso para revestimento de pisos empregando argamassa de cimento e areia no traço 1:4, com 3 cm de espessura.</v>
          </cell>
          <cell r="E468" t="str">
            <v>M²</v>
          </cell>
          <cell r="F468">
            <v>0</v>
          </cell>
          <cell r="G468">
            <v>12.17</v>
          </cell>
          <cell r="H468">
            <v>4.82</v>
          </cell>
          <cell r="I468">
            <v>0</v>
          </cell>
          <cell r="J468">
            <v>0</v>
          </cell>
          <cell r="K468">
            <v>16.989999999999998</v>
          </cell>
          <cell r="L468">
            <v>16.989999999999998</v>
          </cell>
          <cell r="M468">
            <v>22.09</v>
          </cell>
        </row>
        <row r="469">
          <cell r="K469">
            <v>0</v>
          </cell>
        </row>
        <row r="470">
          <cell r="D470" t="str">
            <v>PISOS EM CERÂMICA</v>
          </cell>
          <cell r="K470">
            <v>0</v>
          </cell>
        </row>
        <row r="471">
          <cell r="C471">
            <v>7001150009</v>
          </cell>
          <cell r="D471" t="str">
            <v>Piso em cerâmica de (20 x 20) cm eliane, cecrisa, ou similar, tipo A.</v>
          </cell>
          <cell r="E471" t="str">
            <v>M²</v>
          </cell>
          <cell r="F471">
            <v>0</v>
          </cell>
          <cell r="G471">
            <v>20.79</v>
          </cell>
          <cell r="H471">
            <v>21.27</v>
          </cell>
          <cell r="I471">
            <v>0</v>
          </cell>
          <cell r="K471">
            <v>42.06</v>
          </cell>
          <cell r="L471">
            <v>42.06</v>
          </cell>
          <cell r="M471">
            <v>54.68</v>
          </cell>
        </row>
        <row r="472">
          <cell r="C472">
            <v>7001150010</v>
          </cell>
          <cell r="D472" t="str">
            <v>Piso de ladrilho hidráulico.</v>
          </cell>
          <cell r="E472" t="str">
            <v>M²</v>
          </cell>
          <cell r="F472">
            <v>0</v>
          </cell>
          <cell r="G472">
            <v>20.79</v>
          </cell>
          <cell r="H472">
            <v>21.11</v>
          </cell>
          <cell r="I472">
            <v>0</v>
          </cell>
          <cell r="K472">
            <v>41.9</v>
          </cell>
          <cell r="L472">
            <v>41.9</v>
          </cell>
          <cell r="M472">
            <v>54.47</v>
          </cell>
        </row>
        <row r="473">
          <cell r="K473">
            <v>0</v>
          </cell>
        </row>
        <row r="474">
          <cell r="D474" t="str">
            <v>PISO DE CONCRETO</v>
          </cell>
          <cell r="K474">
            <v>0</v>
          </cell>
        </row>
        <row r="475">
          <cell r="C475">
            <v>7001150011</v>
          </cell>
          <cell r="D475" t="str">
            <v>Piso rústico de concreto ripado.</v>
          </cell>
          <cell r="E475" t="str">
            <v>M²</v>
          </cell>
          <cell r="F475">
            <v>0.12</v>
          </cell>
          <cell r="G475">
            <v>8.7100000000000009</v>
          </cell>
          <cell r="H475">
            <v>16.27</v>
          </cell>
          <cell r="I475">
            <v>0</v>
          </cell>
          <cell r="K475">
            <v>25.1</v>
          </cell>
          <cell r="L475">
            <v>25.1</v>
          </cell>
          <cell r="M475">
            <v>32.630000000000003</v>
          </cell>
        </row>
        <row r="476">
          <cell r="K476">
            <v>0</v>
          </cell>
        </row>
        <row r="477">
          <cell r="D477" t="str">
            <v>PINTURAS</v>
          </cell>
          <cell r="K477">
            <v>0</v>
          </cell>
        </row>
        <row r="478">
          <cell r="K478">
            <v>0</v>
          </cell>
        </row>
        <row r="479">
          <cell r="D479" t="str">
            <v>CAIAÇÕES</v>
          </cell>
          <cell r="K479">
            <v>0</v>
          </cell>
        </row>
        <row r="480">
          <cell r="C480">
            <v>7001160001</v>
          </cell>
          <cell r="D480" t="str">
            <v>Caiação em parede interna executada em tres demãos.</v>
          </cell>
          <cell r="E480" t="str">
            <v>M²</v>
          </cell>
          <cell r="F480">
            <v>0</v>
          </cell>
          <cell r="G480">
            <v>2.46</v>
          </cell>
          <cell r="H480">
            <v>0.46</v>
          </cell>
          <cell r="I480">
            <v>0</v>
          </cell>
          <cell r="J480">
            <v>0</v>
          </cell>
          <cell r="K480">
            <v>2.92</v>
          </cell>
          <cell r="L480">
            <v>2.92</v>
          </cell>
          <cell r="M480">
            <v>3.8</v>
          </cell>
        </row>
        <row r="481">
          <cell r="C481">
            <v>7001160002</v>
          </cell>
          <cell r="D481" t="str">
            <v>Caiação em parede externa executada em tres demãos.</v>
          </cell>
          <cell r="E481" t="str">
            <v>M²</v>
          </cell>
          <cell r="F481">
            <v>0</v>
          </cell>
          <cell r="G481">
            <v>3.24</v>
          </cell>
          <cell r="H481">
            <v>0.46</v>
          </cell>
          <cell r="I481">
            <v>0</v>
          </cell>
          <cell r="J481">
            <v>0</v>
          </cell>
          <cell r="K481">
            <v>3.7</v>
          </cell>
          <cell r="L481">
            <v>3.7</v>
          </cell>
          <cell r="M481">
            <v>4.8099999999999996</v>
          </cell>
        </row>
        <row r="482">
          <cell r="K482">
            <v>0</v>
          </cell>
        </row>
        <row r="483">
          <cell r="D483" t="str">
            <v>TINTA LÁTEX SEM EMASSAMENTO</v>
          </cell>
          <cell r="K483">
            <v>0</v>
          </cell>
        </row>
        <row r="484">
          <cell r="C484">
            <v>7001160003</v>
          </cell>
          <cell r="D484" t="str">
            <v>Pintura de parede interna com tinta látex a base PVA em duas demãos sem emassamento.</v>
          </cell>
          <cell r="E484" t="str">
            <v>M²</v>
          </cell>
          <cell r="F484">
            <v>0</v>
          </cell>
          <cell r="G484">
            <v>5.24</v>
          </cell>
          <cell r="H484">
            <v>1.52</v>
          </cell>
          <cell r="I484">
            <v>0</v>
          </cell>
          <cell r="J484">
            <v>0</v>
          </cell>
          <cell r="K484">
            <v>6.76</v>
          </cell>
          <cell r="L484">
            <v>6.76</v>
          </cell>
          <cell r="M484">
            <v>8.7899999999999991</v>
          </cell>
        </row>
        <row r="485">
          <cell r="C485">
            <v>7001160004</v>
          </cell>
          <cell r="D485" t="str">
            <v>Pintura de parede externa com tinta látex a base PVA em duas demãos sem emassamento.</v>
          </cell>
          <cell r="E485" t="str">
            <v>M²</v>
          </cell>
          <cell r="F485">
            <v>0</v>
          </cell>
          <cell r="G485">
            <v>5.24</v>
          </cell>
          <cell r="H485">
            <v>3.52</v>
          </cell>
          <cell r="I485">
            <v>0</v>
          </cell>
          <cell r="J485">
            <v>0</v>
          </cell>
          <cell r="K485">
            <v>8.76</v>
          </cell>
          <cell r="L485">
            <v>8.76</v>
          </cell>
          <cell r="M485">
            <v>11.39</v>
          </cell>
        </row>
        <row r="486">
          <cell r="C486">
            <v>7001160005</v>
          </cell>
          <cell r="D486" t="str">
            <v>Pintura super concretina.</v>
          </cell>
          <cell r="E486" t="str">
            <v>M²</v>
          </cell>
          <cell r="F486">
            <v>0</v>
          </cell>
          <cell r="G486">
            <v>6.33</v>
          </cell>
          <cell r="H486">
            <v>2.63</v>
          </cell>
          <cell r="I486">
            <v>0</v>
          </cell>
          <cell r="J486">
            <v>0</v>
          </cell>
          <cell r="K486">
            <v>8.9600000000000009</v>
          </cell>
          <cell r="L486">
            <v>8.9600000000000009</v>
          </cell>
          <cell r="M486">
            <v>11.65</v>
          </cell>
        </row>
        <row r="487">
          <cell r="K487">
            <v>0</v>
          </cell>
        </row>
        <row r="488">
          <cell r="D488" t="str">
            <v>TINTA LÁTEX COM EMASSAMENTO</v>
          </cell>
          <cell r="K488">
            <v>0</v>
          </cell>
        </row>
        <row r="489">
          <cell r="C489">
            <v>7001160006</v>
          </cell>
          <cell r="D489" t="str">
            <v>Pintura de parede interna com tinta látex a base de PVA com duas demãos contendo emassamento.</v>
          </cell>
          <cell r="E489" t="str">
            <v>M²</v>
          </cell>
          <cell r="F489">
            <v>0</v>
          </cell>
          <cell r="G489">
            <v>8.8000000000000007</v>
          </cell>
          <cell r="H489">
            <v>2.99</v>
          </cell>
          <cell r="I489">
            <v>0</v>
          </cell>
          <cell r="K489">
            <v>11.79</v>
          </cell>
          <cell r="L489">
            <v>11.79</v>
          </cell>
          <cell r="M489">
            <v>15.33</v>
          </cell>
        </row>
        <row r="490">
          <cell r="C490">
            <v>7001160007</v>
          </cell>
          <cell r="D490" t="str">
            <v>Pintura de parede externa com tinta látex acrilica em duas demãos contendo emassamento.</v>
          </cell>
          <cell r="E490" t="str">
            <v>M²</v>
          </cell>
          <cell r="F490">
            <v>0</v>
          </cell>
          <cell r="G490">
            <v>9.5</v>
          </cell>
          <cell r="H490">
            <v>6.96</v>
          </cell>
          <cell r="I490">
            <v>0</v>
          </cell>
          <cell r="K490">
            <v>16.46</v>
          </cell>
          <cell r="L490">
            <v>16.46</v>
          </cell>
          <cell r="M490">
            <v>21.4</v>
          </cell>
        </row>
        <row r="491">
          <cell r="K491">
            <v>0</v>
          </cell>
        </row>
        <row r="492">
          <cell r="D492" t="str">
            <v>EM ESMALTE SINTÉTICO</v>
          </cell>
          <cell r="K492">
            <v>0</v>
          </cell>
        </row>
        <row r="493">
          <cell r="C493">
            <v>7001160008</v>
          </cell>
          <cell r="D493" t="str">
            <v>Pintura a esmalte sintético em duas demãos, sobre esquadria de madeira inclusive aparelhamento, emassamento e lixamento.</v>
          </cell>
          <cell r="E493" t="str">
            <v>M²</v>
          </cell>
          <cell r="F493">
            <v>0</v>
          </cell>
          <cell r="G493">
            <v>9.8000000000000007</v>
          </cell>
          <cell r="H493">
            <v>7.88</v>
          </cell>
          <cell r="I493">
            <v>0</v>
          </cell>
          <cell r="J493">
            <v>0</v>
          </cell>
          <cell r="K493">
            <v>17.68</v>
          </cell>
          <cell r="L493">
            <v>17.68</v>
          </cell>
          <cell r="M493">
            <v>22.98</v>
          </cell>
        </row>
        <row r="494">
          <cell r="C494">
            <v>7001160009</v>
          </cell>
          <cell r="D494" t="str">
            <v>Pintura a esmalte sintético em duas demãos, sobre esquadrias de ferro inclusive lixamento e aplicação de primer.</v>
          </cell>
          <cell r="E494" t="str">
            <v>M²</v>
          </cell>
          <cell r="F494">
            <v>0</v>
          </cell>
          <cell r="G494">
            <v>11.08</v>
          </cell>
          <cell r="H494">
            <v>3.43</v>
          </cell>
          <cell r="I494">
            <v>0</v>
          </cell>
          <cell r="J494">
            <v>0</v>
          </cell>
          <cell r="K494">
            <v>14.51</v>
          </cell>
          <cell r="L494">
            <v>14.51</v>
          </cell>
          <cell r="M494">
            <v>18.86</v>
          </cell>
        </row>
        <row r="495">
          <cell r="C495">
            <v>7001160010</v>
          </cell>
          <cell r="D495" t="str">
            <v>Pintura a esmalte sintético em duas demãos, sobre superfícies metálicas, inclusive lixamento.</v>
          </cell>
          <cell r="E495" t="str">
            <v>M²</v>
          </cell>
          <cell r="F495">
            <v>0</v>
          </cell>
          <cell r="G495">
            <v>4.3499999999999996</v>
          </cell>
          <cell r="H495">
            <v>2.5499999999999998</v>
          </cell>
          <cell r="I495">
            <v>0</v>
          </cell>
          <cell r="J495">
            <v>0</v>
          </cell>
          <cell r="K495">
            <v>6.9</v>
          </cell>
          <cell r="L495">
            <v>6.9</v>
          </cell>
          <cell r="M495">
            <v>8.9700000000000006</v>
          </cell>
        </row>
        <row r="496">
          <cell r="K496">
            <v>0</v>
          </cell>
        </row>
        <row r="497">
          <cell r="D497" t="str">
            <v>EMASSAMENTO</v>
          </cell>
          <cell r="K497">
            <v>0</v>
          </cell>
        </row>
        <row r="498">
          <cell r="C498">
            <v>7001160011</v>
          </cell>
          <cell r="D498" t="str">
            <v>Emassamento de parede interna com duas demãos de massa corrida.</v>
          </cell>
          <cell r="E498" t="str">
            <v>M²</v>
          </cell>
          <cell r="F498">
            <v>0</v>
          </cell>
          <cell r="G498">
            <v>3.56</v>
          </cell>
          <cell r="H498">
            <v>1.47</v>
          </cell>
          <cell r="I498">
            <v>0</v>
          </cell>
          <cell r="J498">
            <v>0</v>
          </cell>
          <cell r="K498">
            <v>5.03</v>
          </cell>
          <cell r="L498">
            <v>5.03</v>
          </cell>
          <cell r="M498">
            <v>6.54</v>
          </cell>
        </row>
        <row r="499">
          <cell r="C499">
            <v>7001160012</v>
          </cell>
          <cell r="D499" t="str">
            <v>Emassamento de parede externa  com duas demãos de massa acrílica.</v>
          </cell>
          <cell r="E499" t="str">
            <v>M²</v>
          </cell>
          <cell r="F499">
            <v>0</v>
          </cell>
          <cell r="G499">
            <v>4.26</v>
          </cell>
          <cell r="H499">
            <v>3.44</v>
          </cell>
          <cell r="I499">
            <v>0</v>
          </cell>
          <cell r="J499">
            <v>0</v>
          </cell>
          <cell r="K499">
            <v>7.7</v>
          </cell>
          <cell r="L499">
            <v>7.7</v>
          </cell>
          <cell r="M499">
            <v>10.01</v>
          </cell>
        </row>
        <row r="500">
          <cell r="K500">
            <v>0</v>
          </cell>
        </row>
        <row r="501">
          <cell r="D501" t="str">
            <v>PINTURA DE LOGOTIPO</v>
          </cell>
          <cell r="K501">
            <v>0</v>
          </cell>
        </row>
        <row r="502">
          <cell r="C502">
            <v>7001160013</v>
          </cell>
          <cell r="D502" t="str">
            <v>Abertura de letreiro com logotipo.</v>
          </cell>
          <cell r="E502" t="str">
            <v>M²</v>
          </cell>
          <cell r="F502">
            <v>0</v>
          </cell>
          <cell r="G502">
            <v>25.52</v>
          </cell>
          <cell r="H502">
            <v>2.04</v>
          </cell>
          <cell r="I502">
            <v>0</v>
          </cell>
          <cell r="J502">
            <v>0</v>
          </cell>
          <cell r="K502">
            <v>27.56</v>
          </cell>
          <cell r="L502">
            <v>27.56</v>
          </cell>
          <cell r="M502">
            <v>35.83</v>
          </cell>
        </row>
        <row r="503">
          <cell r="K503">
            <v>0</v>
          </cell>
        </row>
        <row r="504">
          <cell r="D504" t="str">
            <v>ANDAIME METÁLICO</v>
          </cell>
          <cell r="K504">
            <v>0</v>
          </cell>
        </row>
        <row r="505">
          <cell r="C505">
            <v>7001160014</v>
          </cell>
          <cell r="D505" t="str">
            <v>Andaime metálico de encaixe para trabalho em fachada de edificação.</v>
          </cell>
          <cell r="E505" t="str">
            <v>M²</v>
          </cell>
          <cell r="F505">
            <v>0</v>
          </cell>
          <cell r="G505">
            <v>1.68</v>
          </cell>
          <cell r="H505">
            <v>7.05</v>
          </cell>
          <cell r="I505">
            <v>0</v>
          </cell>
          <cell r="J505">
            <v>0</v>
          </cell>
          <cell r="K505">
            <v>8.73</v>
          </cell>
          <cell r="L505">
            <v>8.73</v>
          </cell>
          <cell r="M505">
            <v>11.35</v>
          </cell>
        </row>
        <row r="506">
          <cell r="K506">
            <v>0</v>
          </cell>
        </row>
        <row r="507">
          <cell r="D507" t="str">
            <v>COBERTAS</v>
          </cell>
          <cell r="K507">
            <v>0</v>
          </cell>
        </row>
        <row r="508">
          <cell r="C508">
            <v>7001170001</v>
          </cell>
          <cell r="D508" t="str">
            <v>Coberta em telha de fibrocimento calheta 49 ( canaleta 49 ), inclusive madeiramento.</v>
          </cell>
          <cell r="E508" t="str">
            <v>M²</v>
          </cell>
          <cell r="F508">
            <v>0</v>
          </cell>
          <cell r="G508">
            <v>9.69</v>
          </cell>
          <cell r="H508">
            <v>78.33</v>
          </cell>
          <cell r="I508">
            <v>0</v>
          </cell>
          <cell r="J508">
            <v>0</v>
          </cell>
          <cell r="K508">
            <v>88.02</v>
          </cell>
          <cell r="L508">
            <v>88.02</v>
          </cell>
          <cell r="M508">
            <v>114.43</v>
          </cell>
        </row>
        <row r="509">
          <cell r="C509">
            <v>7001170002</v>
          </cell>
          <cell r="D509" t="str">
            <v>Coberta em telha de fibrocimento calhetão 90 ( canaleta 90 ),  inclusive madeiramento.</v>
          </cell>
          <cell r="E509" t="str">
            <v>M²</v>
          </cell>
          <cell r="F509">
            <v>0</v>
          </cell>
          <cell r="G509">
            <v>9.69</v>
          </cell>
          <cell r="H509">
            <v>62.09</v>
          </cell>
          <cell r="I509">
            <v>0</v>
          </cell>
          <cell r="J509">
            <v>0</v>
          </cell>
          <cell r="K509">
            <v>71.78</v>
          </cell>
          <cell r="L509">
            <v>71.78</v>
          </cell>
          <cell r="M509">
            <v>93.31</v>
          </cell>
        </row>
        <row r="510">
          <cell r="C510">
            <v>7001170003</v>
          </cell>
          <cell r="D510" t="str">
            <v>Coberta com chapas onduladas de fibrocimento 6mm,  inclusive madeiramento.</v>
          </cell>
          <cell r="E510" t="str">
            <v>M²</v>
          </cell>
          <cell r="F510">
            <v>0</v>
          </cell>
          <cell r="G510">
            <v>19.38</v>
          </cell>
          <cell r="H510">
            <v>27.58</v>
          </cell>
          <cell r="I510">
            <v>0</v>
          </cell>
          <cell r="J510">
            <v>0</v>
          </cell>
          <cell r="K510">
            <v>46.96</v>
          </cell>
          <cell r="L510">
            <v>46.96</v>
          </cell>
          <cell r="M510">
            <v>61.05</v>
          </cell>
        </row>
        <row r="511">
          <cell r="C511">
            <v>7001170004</v>
          </cell>
          <cell r="D511" t="str">
            <v>Coberta com telhas cerâmicas tipo colonial ( canal ).</v>
          </cell>
          <cell r="E511" t="str">
            <v>M²</v>
          </cell>
          <cell r="F511">
            <v>0</v>
          </cell>
          <cell r="G511">
            <v>23.92</v>
          </cell>
          <cell r="H511">
            <v>7.4</v>
          </cell>
          <cell r="I511">
            <v>0</v>
          </cell>
          <cell r="K511">
            <v>31.32</v>
          </cell>
          <cell r="L511">
            <v>31.32</v>
          </cell>
          <cell r="M511">
            <v>40.72</v>
          </cell>
        </row>
        <row r="512">
          <cell r="C512">
            <v>7001170005</v>
          </cell>
          <cell r="D512" t="str">
            <v>Coberta com telhas cerâmicas tipo colonial ( canal ) com madeiramento completo.</v>
          </cell>
          <cell r="E512" t="str">
            <v>M²</v>
          </cell>
          <cell r="F512">
            <v>0</v>
          </cell>
          <cell r="G512">
            <v>40.54</v>
          </cell>
          <cell r="H512">
            <v>69.709999999999994</v>
          </cell>
          <cell r="I512">
            <v>0</v>
          </cell>
          <cell r="K512">
            <v>110.25</v>
          </cell>
          <cell r="L512">
            <v>110.25</v>
          </cell>
          <cell r="M512">
            <v>143.33000000000001</v>
          </cell>
        </row>
        <row r="513">
          <cell r="C513">
            <v>7001170006</v>
          </cell>
          <cell r="D513" t="str">
            <v>Madeiramento para coberta com telhas colonial (canal) completo com vão de 3 a 7m.</v>
          </cell>
          <cell r="E513" t="str">
            <v>M²</v>
          </cell>
          <cell r="F513">
            <v>0</v>
          </cell>
          <cell r="G513">
            <v>16.62</v>
          </cell>
          <cell r="H513">
            <v>62.31</v>
          </cell>
          <cell r="I513">
            <v>0</v>
          </cell>
          <cell r="J513">
            <v>0</v>
          </cell>
          <cell r="K513">
            <v>78.930000000000007</v>
          </cell>
          <cell r="L513">
            <v>78.930000000000007</v>
          </cell>
          <cell r="M513">
            <v>102.61</v>
          </cell>
        </row>
        <row r="514">
          <cell r="K514">
            <v>0</v>
          </cell>
        </row>
        <row r="515">
          <cell r="D515" t="str">
            <v>BLOCO DE ANCORAGEM MOLDADO NO LOCAL</v>
          </cell>
          <cell r="K515">
            <v>0</v>
          </cell>
        </row>
        <row r="516">
          <cell r="C516">
            <v>7001180001</v>
          </cell>
          <cell r="D516" t="str">
            <v>Blocos de ancoragem moldados no local em concreto simples com FCK &gt;= 10 Mpa - dosagem empírica.</v>
          </cell>
          <cell r="E516" t="str">
            <v>M³</v>
          </cell>
          <cell r="F516">
            <v>1.1599999999999999</v>
          </cell>
          <cell r="G516">
            <v>107.7</v>
          </cell>
          <cell r="H516">
            <v>258.83</v>
          </cell>
          <cell r="I516">
            <v>0</v>
          </cell>
          <cell r="K516">
            <v>367.69</v>
          </cell>
          <cell r="L516">
            <v>367.69</v>
          </cell>
          <cell r="M516">
            <v>478</v>
          </cell>
        </row>
        <row r="517">
          <cell r="C517">
            <v>7001180002</v>
          </cell>
          <cell r="D517" t="str">
            <v>Blocos de ancoragem moldados no local em concreto armado FCK &gt;= 15 MPa - controle "C" - com até 70 kg de ferro.</v>
          </cell>
          <cell r="E517" t="str">
            <v>M³</v>
          </cell>
          <cell r="F517">
            <v>1.1599999999999999</v>
          </cell>
          <cell r="G517">
            <v>184.7</v>
          </cell>
          <cell r="H517">
            <v>606.91</v>
          </cell>
          <cell r="I517">
            <v>0</v>
          </cell>
          <cell r="K517">
            <v>792.77</v>
          </cell>
          <cell r="L517">
            <v>792.77</v>
          </cell>
          <cell r="M517">
            <v>1030.5999999999999</v>
          </cell>
        </row>
        <row r="518">
          <cell r="C518">
            <v>7001180003</v>
          </cell>
          <cell r="D518" t="str">
            <v>Blocos de ancoragem moldados no local em concreto ciclópico.</v>
          </cell>
          <cell r="E518" t="str">
            <v>M³</v>
          </cell>
          <cell r="F518">
            <v>0.81</v>
          </cell>
          <cell r="G518">
            <v>162.09</v>
          </cell>
          <cell r="H518">
            <v>225.16</v>
          </cell>
          <cell r="I518">
            <v>0</v>
          </cell>
          <cell r="K518">
            <v>388.06</v>
          </cell>
          <cell r="L518">
            <v>388.06</v>
          </cell>
          <cell r="M518">
            <v>504.48</v>
          </cell>
        </row>
        <row r="519">
          <cell r="K519">
            <v>0</v>
          </cell>
        </row>
        <row r="520">
          <cell r="D520" t="str">
            <v>CONSTRUÇÃO DE POÇO DE VISITA</v>
          </cell>
          <cell r="K520">
            <v>0</v>
          </cell>
        </row>
        <row r="521">
          <cell r="C521">
            <v>7001190001</v>
          </cell>
          <cell r="D521" t="str">
            <v>Construção de poço de visita com tampão e caixilho fornecidos pelo contratado com DN - 1,00m e profundidade até 2,0m.</v>
          </cell>
          <cell r="E521" t="str">
            <v>UD</v>
          </cell>
          <cell r="F521">
            <v>0.84</v>
          </cell>
          <cell r="G521">
            <v>752.59</v>
          </cell>
          <cell r="H521">
            <v>521.4</v>
          </cell>
          <cell r="I521">
            <v>0</v>
          </cell>
          <cell r="K521">
            <v>1274.83</v>
          </cell>
          <cell r="L521">
            <v>1274.83</v>
          </cell>
          <cell r="M521">
            <v>1657.28</v>
          </cell>
        </row>
        <row r="522">
          <cell r="C522">
            <v>7001190002</v>
          </cell>
          <cell r="D522" t="str">
            <v>Construção de poço de visita com tampão e caixilho fornecido pelo contratado com DN - 1,00m com profundidade acima de 2,00m e até 4,00m.</v>
          </cell>
          <cell r="E522" t="str">
            <v>UD</v>
          </cell>
          <cell r="F522">
            <v>1.4</v>
          </cell>
          <cell r="G522">
            <v>1430.82</v>
          </cell>
          <cell r="H522">
            <v>944.89</v>
          </cell>
          <cell r="I522">
            <v>0</v>
          </cell>
          <cell r="K522">
            <v>2377.11</v>
          </cell>
          <cell r="L522">
            <v>2377.11</v>
          </cell>
          <cell r="M522">
            <v>3090.24</v>
          </cell>
        </row>
        <row r="523">
          <cell r="C523">
            <v>7001190003</v>
          </cell>
          <cell r="D523" t="str">
            <v>Construção de poço de visita com tampão e caixilho fornecido pelo contratado com  DN - 1,00m com profundidadeacima  de 4,00 m e até 6,00m.</v>
          </cell>
          <cell r="E523" t="str">
            <v>UD</v>
          </cell>
          <cell r="F523">
            <v>1.9</v>
          </cell>
          <cell r="G523">
            <v>2205.42</v>
          </cell>
          <cell r="H523">
            <v>1357.2</v>
          </cell>
          <cell r="I523">
            <v>0</v>
          </cell>
          <cell r="K523">
            <v>3564.52</v>
          </cell>
          <cell r="L523">
            <v>3564.52</v>
          </cell>
          <cell r="M523">
            <v>4633.88</v>
          </cell>
        </row>
        <row r="524">
          <cell r="C524">
            <v>7001190004</v>
          </cell>
          <cell r="D524" t="str">
            <v>Construção de poço de visita com  tampão e caixilho fornecido pelo contratado com  DN - 1,20m até 2,00m de profundidade.</v>
          </cell>
          <cell r="E524" t="str">
            <v>UD</v>
          </cell>
          <cell r="F524">
            <v>1.18</v>
          </cell>
          <cell r="G524">
            <v>916.06</v>
          </cell>
          <cell r="H524">
            <v>675.91</v>
          </cell>
          <cell r="I524">
            <v>0</v>
          </cell>
          <cell r="K524">
            <v>1593.15</v>
          </cell>
          <cell r="L524">
            <v>1593.15</v>
          </cell>
          <cell r="M524">
            <v>2071.1</v>
          </cell>
        </row>
        <row r="525">
          <cell r="C525">
            <v>7001190005</v>
          </cell>
          <cell r="D525" t="str">
            <v>Construção de poço de visita com tampão e caixilho fornecido pelo contratado com DN - 1,20m com profundidade acima de 2,00m e até 4,00m.</v>
          </cell>
          <cell r="E525" t="str">
            <v>UD</v>
          </cell>
          <cell r="F525">
            <v>1.88</v>
          </cell>
          <cell r="G525">
            <v>1703.41</v>
          </cell>
          <cell r="H525">
            <v>1193.99</v>
          </cell>
          <cell r="I525">
            <v>0</v>
          </cell>
          <cell r="K525">
            <v>2899.28</v>
          </cell>
          <cell r="L525">
            <v>2899.28</v>
          </cell>
          <cell r="M525">
            <v>3769.06</v>
          </cell>
        </row>
        <row r="526">
          <cell r="C526">
            <v>7001190006</v>
          </cell>
          <cell r="D526" t="str">
            <v>Construção de poço de visita com tampão e caixilho fornecido pelo contratado com DN - 1,20m com profundidade acima de 4,00m e até 6,00m.</v>
          </cell>
          <cell r="E526" t="str">
            <v>UD</v>
          </cell>
          <cell r="F526">
            <v>2.58</v>
          </cell>
          <cell r="G526">
            <v>2642.07</v>
          </cell>
          <cell r="H526">
            <v>1712.08</v>
          </cell>
          <cell r="I526">
            <v>0</v>
          </cell>
          <cell r="K526">
            <v>4356.7299999999996</v>
          </cell>
          <cell r="L526">
            <v>4356.7299999999996</v>
          </cell>
          <cell r="M526">
            <v>5663.75</v>
          </cell>
        </row>
        <row r="527">
          <cell r="C527">
            <v>7001190007</v>
          </cell>
          <cell r="D527" t="str">
            <v>Anel em concreto armado ( FCK &gt;= 25 Mpa ) para PV - DN = 0,60 x 0,10 m.</v>
          </cell>
          <cell r="E527" t="str">
            <v>UD</v>
          </cell>
          <cell r="F527">
            <v>0.01</v>
          </cell>
          <cell r="G527">
            <v>8.1199999999999992</v>
          </cell>
          <cell r="H527">
            <v>11.25</v>
          </cell>
          <cell r="I527">
            <v>0</v>
          </cell>
          <cell r="K527">
            <v>19.38</v>
          </cell>
          <cell r="L527">
            <v>19.38</v>
          </cell>
          <cell r="M527">
            <v>25.19</v>
          </cell>
        </row>
        <row r="528">
          <cell r="C528">
            <v>7001190008</v>
          </cell>
          <cell r="D528" t="str">
            <v>Anel em concreto armado ( FCK &gt;= 25 Mpa ) para PV - DN = 0,60 x 0,30 m.</v>
          </cell>
          <cell r="E528" t="str">
            <v>UD</v>
          </cell>
          <cell r="F528">
            <v>0.03</v>
          </cell>
          <cell r="G528">
            <v>24.87</v>
          </cell>
          <cell r="H528">
            <v>34.74</v>
          </cell>
          <cell r="I528">
            <v>0</v>
          </cell>
          <cell r="K528">
            <v>59.64</v>
          </cell>
          <cell r="L528">
            <v>59.64</v>
          </cell>
          <cell r="M528">
            <v>77.53</v>
          </cell>
        </row>
        <row r="529">
          <cell r="C529">
            <v>7001190009</v>
          </cell>
          <cell r="D529" t="str">
            <v>Anel em concreto armado ( FCK &gt;= 25 Mpa ) para PV - DN = 1,00 x 0,20 m.</v>
          </cell>
          <cell r="E529" t="str">
            <v>UD</v>
          </cell>
          <cell r="F529">
            <v>0.05</v>
          </cell>
          <cell r="G529">
            <v>27.22</v>
          </cell>
          <cell r="H529">
            <v>39.94</v>
          </cell>
          <cell r="I529">
            <v>0</v>
          </cell>
          <cell r="K529">
            <v>67.209999999999994</v>
          </cell>
          <cell r="L529">
            <v>67.209999999999994</v>
          </cell>
          <cell r="M529">
            <v>87.37</v>
          </cell>
        </row>
        <row r="530">
          <cell r="C530">
            <v>7001190010</v>
          </cell>
          <cell r="D530" t="str">
            <v>Anel em concreto armado ( FCK &gt;= 25 Mpa ) para PV - DN = 1,20 x 0,20 m.</v>
          </cell>
          <cell r="E530" t="str">
            <v>UD</v>
          </cell>
          <cell r="F530">
            <v>7.0000000000000007E-2</v>
          </cell>
          <cell r="G530">
            <v>32.9</v>
          </cell>
          <cell r="H530">
            <v>50.26</v>
          </cell>
          <cell r="I530">
            <v>0</v>
          </cell>
          <cell r="K530">
            <v>83.23</v>
          </cell>
          <cell r="L530">
            <v>83.23</v>
          </cell>
          <cell r="M530">
            <v>108.2</v>
          </cell>
        </row>
        <row r="531">
          <cell r="C531">
            <v>7001190011</v>
          </cell>
          <cell r="D531" t="str">
            <v>Laje de concreto armado ( FCK &gt;= 25 Mpa ) com furo excêntrico para PV - DN - 1,00 m.</v>
          </cell>
          <cell r="E531" t="str">
            <v>UD</v>
          </cell>
          <cell r="F531">
            <v>0.11</v>
          </cell>
          <cell r="G531">
            <v>36.33</v>
          </cell>
          <cell r="H531">
            <v>141.74</v>
          </cell>
          <cell r="I531">
            <v>0</v>
          </cell>
          <cell r="K531">
            <v>178.18</v>
          </cell>
          <cell r="L531">
            <v>178.18</v>
          </cell>
          <cell r="M531">
            <v>231.63</v>
          </cell>
        </row>
        <row r="532">
          <cell r="C532">
            <v>7001190012</v>
          </cell>
          <cell r="D532" t="str">
            <v>Laje de concreto armado ( FCK &gt;= 25 Mpa ) com furo excêntrico para PV - DN - 1,20 m.</v>
          </cell>
          <cell r="E532" t="str">
            <v>UD</v>
          </cell>
          <cell r="F532">
            <v>0.15</v>
          </cell>
          <cell r="G532">
            <v>49.35</v>
          </cell>
          <cell r="H532">
            <v>196.74</v>
          </cell>
          <cell r="I532">
            <v>0</v>
          </cell>
          <cell r="K532">
            <v>246.24</v>
          </cell>
          <cell r="L532">
            <v>246.24</v>
          </cell>
          <cell r="M532">
            <v>320.11</v>
          </cell>
        </row>
        <row r="533">
          <cell r="C533">
            <v>7001190013</v>
          </cell>
          <cell r="D533" t="str">
            <v>Tijolo coroa para PV.</v>
          </cell>
          <cell r="E533" t="str">
            <v>UD</v>
          </cell>
          <cell r="F533">
            <v>0</v>
          </cell>
          <cell r="G533">
            <v>0.44</v>
          </cell>
          <cell r="H533">
            <v>0.43</v>
          </cell>
          <cell r="I533">
            <v>0</v>
          </cell>
          <cell r="K533">
            <v>0.87</v>
          </cell>
          <cell r="L533">
            <v>0.87</v>
          </cell>
          <cell r="M533">
            <v>1.1299999999999999</v>
          </cell>
        </row>
        <row r="534">
          <cell r="C534">
            <v>7001190014</v>
          </cell>
          <cell r="D534" t="str">
            <v>Anel ( caixilho ) para PV de ferro fundido, conforme padrão Compesa -  DN = 0,72 x 0,15 m.</v>
          </cell>
          <cell r="E534" t="str">
            <v>UD</v>
          </cell>
          <cell r="F534">
            <v>0</v>
          </cell>
          <cell r="G534">
            <v>0.6</v>
          </cell>
          <cell r="H534">
            <v>138.15</v>
          </cell>
          <cell r="I534">
            <v>0</v>
          </cell>
          <cell r="K534">
            <v>138.75</v>
          </cell>
          <cell r="L534">
            <v>138.75</v>
          </cell>
          <cell r="M534">
            <v>180.38</v>
          </cell>
        </row>
        <row r="535">
          <cell r="C535">
            <v>7001190015</v>
          </cell>
          <cell r="D535" t="str">
            <v>Tampa para PV, com anel de ferro fundido entrelaçado com ferragem de 6.0, conforme padrão Compesa - DN = 0,60 m.</v>
          </cell>
          <cell r="E535" t="str">
            <v>UD</v>
          </cell>
          <cell r="F535">
            <v>0.02</v>
          </cell>
          <cell r="G535">
            <v>0.68</v>
          </cell>
          <cell r="H535">
            <v>130.22999999999999</v>
          </cell>
          <cell r="I535">
            <v>0</v>
          </cell>
          <cell r="K535">
            <v>130.93</v>
          </cell>
          <cell r="L535">
            <v>130.93</v>
          </cell>
          <cell r="M535">
            <v>170.21</v>
          </cell>
        </row>
        <row r="536">
          <cell r="K536">
            <v>0</v>
          </cell>
        </row>
        <row r="537">
          <cell r="D537" t="str">
            <v>ASSENTAMENTO DE TUBOS DE CONCRETO</v>
          </cell>
          <cell r="K537">
            <v>0</v>
          </cell>
        </row>
        <row r="538">
          <cell r="C538">
            <v>7001200001</v>
          </cell>
          <cell r="D538" t="str">
            <v>Assentamento de tubo em concreto DN - 0,50 m.</v>
          </cell>
          <cell r="E538" t="str">
            <v>M</v>
          </cell>
          <cell r="F538">
            <v>0.92</v>
          </cell>
          <cell r="G538">
            <v>16.190000000000001</v>
          </cell>
          <cell r="H538">
            <v>0.65</v>
          </cell>
          <cell r="I538">
            <v>0</v>
          </cell>
          <cell r="K538">
            <v>17.760000000000002</v>
          </cell>
          <cell r="L538">
            <v>17.760000000000002</v>
          </cell>
          <cell r="M538">
            <v>23.09</v>
          </cell>
        </row>
        <row r="539">
          <cell r="C539">
            <v>7001200002</v>
          </cell>
          <cell r="D539" t="str">
            <v>Assentamento de tubo em concreto DN - 0,60 m.</v>
          </cell>
          <cell r="E539" t="str">
            <v>M</v>
          </cell>
          <cell r="F539">
            <v>1.22</v>
          </cell>
          <cell r="G539">
            <v>20.87</v>
          </cell>
          <cell r="H539">
            <v>0.86</v>
          </cell>
          <cell r="I539">
            <v>0</v>
          </cell>
          <cell r="K539">
            <v>22.95</v>
          </cell>
          <cell r="L539">
            <v>22.95</v>
          </cell>
          <cell r="M539">
            <v>29.84</v>
          </cell>
        </row>
        <row r="540">
          <cell r="C540">
            <v>7001200003</v>
          </cell>
          <cell r="D540" t="str">
            <v>Assentamento de tubo em concreto DN - 0,70 m.</v>
          </cell>
          <cell r="E540" t="str">
            <v>M</v>
          </cell>
          <cell r="F540">
            <v>1.53</v>
          </cell>
          <cell r="G540">
            <v>24.87</v>
          </cell>
          <cell r="H540">
            <v>1.29</v>
          </cell>
          <cell r="I540">
            <v>0</v>
          </cell>
          <cell r="K540">
            <v>27.69</v>
          </cell>
          <cell r="L540">
            <v>27.69</v>
          </cell>
          <cell r="M540">
            <v>36</v>
          </cell>
        </row>
        <row r="541">
          <cell r="C541">
            <v>7001200004</v>
          </cell>
          <cell r="D541" t="str">
            <v>Assentamento de tubo em concreto DN - 0,80 m.</v>
          </cell>
          <cell r="E541" t="str">
            <v>M</v>
          </cell>
          <cell r="F541">
            <v>1.83</v>
          </cell>
          <cell r="G541">
            <v>30.26</v>
          </cell>
          <cell r="H541">
            <v>1.72</v>
          </cell>
          <cell r="I541">
            <v>0</v>
          </cell>
          <cell r="K541">
            <v>33.81</v>
          </cell>
          <cell r="L541">
            <v>33.81</v>
          </cell>
          <cell r="M541">
            <v>43.95</v>
          </cell>
        </row>
        <row r="542">
          <cell r="C542">
            <v>7001200005</v>
          </cell>
          <cell r="D542" t="str">
            <v>Assentamento de tubo de concreto DN - 0,90 m.</v>
          </cell>
          <cell r="E542" t="str">
            <v>M</v>
          </cell>
          <cell r="F542">
            <v>2.14</v>
          </cell>
          <cell r="G542">
            <v>37.43</v>
          </cell>
          <cell r="H542">
            <v>2.15</v>
          </cell>
          <cell r="I542">
            <v>0</v>
          </cell>
          <cell r="K542">
            <v>41.72</v>
          </cell>
          <cell r="L542">
            <v>41.72</v>
          </cell>
          <cell r="M542">
            <v>54.24</v>
          </cell>
        </row>
        <row r="543">
          <cell r="C543">
            <v>7001200006</v>
          </cell>
          <cell r="D543" t="str">
            <v>Assentamento de tubo em concreto DN - 1,00 m.</v>
          </cell>
          <cell r="E543" t="str">
            <v>M</v>
          </cell>
          <cell r="F543">
            <v>2.44</v>
          </cell>
          <cell r="G543">
            <v>51.98</v>
          </cell>
          <cell r="H543">
            <v>3.23</v>
          </cell>
          <cell r="I543">
            <v>0</v>
          </cell>
          <cell r="K543">
            <v>57.65</v>
          </cell>
          <cell r="L543">
            <v>57.65</v>
          </cell>
          <cell r="M543">
            <v>74.95</v>
          </cell>
        </row>
        <row r="544">
          <cell r="C544">
            <v>7001200007</v>
          </cell>
          <cell r="D544" t="str">
            <v>Assentamento de tubo em concreto DN - 1,20 m.</v>
          </cell>
          <cell r="E544" t="str">
            <v>M</v>
          </cell>
          <cell r="F544">
            <v>3.05</v>
          </cell>
          <cell r="G544">
            <v>73.930000000000007</v>
          </cell>
          <cell r="H544">
            <v>5.38</v>
          </cell>
          <cell r="I544">
            <v>0</v>
          </cell>
          <cell r="K544">
            <v>82.36</v>
          </cell>
          <cell r="L544">
            <v>82.36</v>
          </cell>
          <cell r="M544">
            <v>107.07</v>
          </cell>
        </row>
        <row r="545">
          <cell r="K545">
            <v>0</v>
          </cell>
        </row>
        <row r="546">
          <cell r="D546" t="str">
            <v>ASSENTAMENTO DE TUBOS DE FERRO DÚCTIL OU AÇO</v>
          </cell>
          <cell r="K546">
            <v>0</v>
          </cell>
        </row>
        <row r="547">
          <cell r="C547">
            <v>7001210262</v>
          </cell>
          <cell r="D547" t="str">
            <v>Assentamento de tubulação ponta e bolsa em ferro dúctil ou aço com conexões e peças especiais, DN - 80 mm, inclusive carga, transporte e descarga.</v>
          </cell>
          <cell r="E547" t="str">
            <v>M</v>
          </cell>
          <cell r="F547">
            <v>0.53</v>
          </cell>
          <cell r="G547">
            <v>1.36</v>
          </cell>
          <cell r="H547">
            <v>0.05</v>
          </cell>
          <cell r="I547">
            <v>0</v>
          </cell>
          <cell r="K547">
            <v>1.94</v>
          </cell>
          <cell r="L547">
            <v>1.94</v>
          </cell>
          <cell r="M547">
            <v>2.52</v>
          </cell>
        </row>
        <row r="548">
          <cell r="C548">
            <v>7001210263</v>
          </cell>
          <cell r="D548" t="str">
            <v>Assentamento de tubulação ponta e bolsa em ferro dúctil ou aço com conexões e peças especiais, DN - 100 mm, inclusive carga, transporte e descarga.</v>
          </cell>
          <cell r="E548" t="str">
            <v>M</v>
          </cell>
          <cell r="F548">
            <v>0.66</v>
          </cell>
          <cell r="G548">
            <v>1.53</v>
          </cell>
          <cell r="H548">
            <v>0.06</v>
          </cell>
          <cell r="I548">
            <v>0</v>
          </cell>
          <cell r="K548">
            <v>2.25</v>
          </cell>
          <cell r="L548">
            <v>2.25</v>
          </cell>
          <cell r="M548">
            <v>2.93</v>
          </cell>
        </row>
        <row r="549">
          <cell r="C549">
            <v>7001210264</v>
          </cell>
          <cell r="D549" t="str">
            <v>Assentamento de tubulação ponta e bolsa em ferro dúctil ou aço com conexões e peças especiais, DN - 150 mm, inclusive carga, transporte e descarga.</v>
          </cell>
          <cell r="E549" t="str">
            <v>M</v>
          </cell>
          <cell r="F549">
            <v>2.67</v>
          </cell>
          <cell r="G549">
            <v>2.09</v>
          </cell>
          <cell r="H549">
            <v>7.0000000000000007E-2</v>
          </cell>
          <cell r="I549">
            <v>0</v>
          </cell>
          <cell r="K549">
            <v>4.83</v>
          </cell>
          <cell r="L549">
            <v>4.83</v>
          </cell>
          <cell r="M549">
            <v>6.28</v>
          </cell>
        </row>
        <row r="550">
          <cell r="C550">
            <v>7001210265</v>
          </cell>
          <cell r="D550" t="str">
            <v>Assentamento de tubulação ponta e bolsa em ferro dúctil ou aço com conexões e peças especiais, DN - 200 mm, inclusive carga, transporte e descarga.</v>
          </cell>
          <cell r="E550" t="str">
            <v>M</v>
          </cell>
          <cell r="F550">
            <v>3.49</v>
          </cell>
          <cell r="G550">
            <v>2.71</v>
          </cell>
          <cell r="H550">
            <v>0.09</v>
          </cell>
          <cell r="I550">
            <v>0</v>
          </cell>
          <cell r="K550">
            <v>6.29</v>
          </cell>
          <cell r="L550">
            <v>6.29</v>
          </cell>
          <cell r="M550">
            <v>8.18</v>
          </cell>
        </row>
        <row r="551">
          <cell r="C551">
            <v>7001210266</v>
          </cell>
          <cell r="D551" t="str">
            <v>Assentamento de tubulação ponta e bolsa em ferro dúctil ou aço com conexões e peças especiais, DN - 250 mm, inclusive carga, transporte e descarga.</v>
          </cell>
          <cell r="E551" t="str">
            <v>M</v>
          </cell>
          <cell r="F551">
            <v>4.16</v>
          </cell>
          <cell r="G551">
            <v>3.03</v>
          </cell>
          <cell r="H551">
            <v>0.11</v>
          </cell>
          <cell r="I551">
            <v>0</v>
          </cell>
          <cell r="K551">
            <v>7.3</v>
          </cell>
          <cell r="L551">
            <v>7.3</v>
          </cell>
          <cell r="M551">
            <v>9.49</v>
          </cell>
        </row>
        <row r="552">
          <cell r="C552">
            <v>7001210267</v>
          </cell>
          <cell r="D552" t="str">
            <v>Assentamento de tubulação ponta e bolsa em ferro dúctil ou aço com conexões e peças especiais, DN - 300 mm, inclusive carga, transporte e descarga.</v>
          </cell>
          <cell r="E552" t="str">
            <v>M</v>
          </cell>
          <cell r="F552">
            <v>5.01</v>
          </cell>
          <cell r="G552">
            <v>3.59</v>
          </cell>
          <cell r="H552">
            <v>0.14000000000000001</v>
          </cell>
          <cell r="I552">
            <v>0</v>
          </cell>
          <cell r="K552">
            <v>8.74</v>
          </cell>
          <cell r="L552">
            <v>8.74</v>
          </cell>
          <cell r="M552">
            <v>11.36</v>
          </cell>
        </row>
        <row r="553">
          <cell r="C553">
            <v>7001210268</v>
          </cell>
          <cell r="D553" t="str">
            <v>Assentamento de tubulação ponta e bolsa em ferro dúctil ou aço com conexões e peças especiais, DN - 350 mm, inclusive carga, transporte e descarga.</v>
          </cell>
          <cell r="E553" t="str">
            <v>M</v>
          </cell>
          <cell r="F553">
            <v>5.68</v>
          </cell>
          <cell r="G553">
            <v>3.85</v>
          </cell>
          <cell r="H553">
            <v>0.16</v>
          </cell>
          <cell r="I553">
            <v>0</v>
          </cell>
          <cell r="K553">
            <v>9.69</v>
          </cell>
          <cell r="L553">
            <v>9.69</v>
          </cell>
          <cell r="M553">
            <v>12.6</v>
          </cell>
        </row>
        <row r="554">
          <cell r="C554">
            <v>7001210269</v>
          </cell>
          <cell r="D554" t="str">
            <v>Assentamento de tubulação ponta e bolsa em ferro dúctil ou aço com conexões e peças especiais, DN - 400 mm, inclusive carga, transporte e descarga.</v>
          </cell>
          <cell r="E554" t="str">
            <v>M</v>
          </cell>
          <cell r="F554">
            <v>6.42</v>
          </cell>
          <cell r="G554">
            <v>4.18</v>
          </cell>
          <cell r="H554">
            <v>0.19</v>
          </cell>
          <cell r="I554">
            <v>0</v>
          </cell>
          <cell r="K554">
            <v>10.79</v>
          </cell>
          <cell r="L554">
            <v>10.79</v>
          </cell>
          <cell r="M554">
            <v>14.03</v>
          </cell>
        </row>
        <row r="555">
          <cell r="C555">
            <v>7001210270</v>
          </cell>
          <cell r="D555" t="str">
            <v>Assentamento de tubulação ponta e bolsa em ferro dúctil ou aço com conexões e peças especiais, DN - 450 mm, inclusive carga, transporte e descarga.</v>
          </cell>
          <cell r="E555" t="str">
            <v>M</v>
          </cell>
          <cell r="F555">
            <v>7.26</v>
          </cell>
          <cell r="G555">
            <v>4.54</v>
          </cell>
          <cell r="H555">
            <v>0.22</v>
          </cell>
          <cell r="I555">
            <v>0</v>
          </cell>
          <cell r="K555">
            <v>12.02</v>
          </cell>
          <cell r="L555">
            <v>12.02</v>
          </cell>
          <cell r="M555">
            <v>15.63</v>
          </cell>
        </row>
        <row r="556">
          <cell r="C556">
            <v>7001210271</v>
          </cell>
          <cell r="D556" t="str">
            <v>Assentamento de tubulação ponta e bolsa em ferro dúctil ou aço com conexões e peças especiais, DN - 500 mm, inclusive carga, transporte e descarga.</v>
          </cell>
          <cell r="E556" t="str">
            <v>M</v>
          </cell>
          <cell r="F556">
            <v>8.1300000000000008</v>
          </cell>
          <cell r="G556">
            <v>4.9400000000000004</v>
          </cell>
          <cell r="H556">
            <v>0.25</v>
          </cell>
          <cell r="I556">
            <v>0</v>
          </cell>
          <cell r="K556">
            <v>13.32</v>
          </cell>
          <cell r="L556">
            <v>13.32</v>
          </cell>
          <cell r="M556">
            <v>17.32</v>
          </cell>
        </row>
        <row r="557">
          <cell r="C557">
            <v>7001210272</v>
          </cell>
          <cell r="D557" t="str">
            <v>Assentamento de tubulação ponta e bolsa em ferro dúctil ou aço com conexões e peças especiais, DN - 600 mm, inclusive carga, transporte e descarga.</v>
          </cell>
          <cell r="E557" t="str">
            <v>M</v>
          </cell>
          <cell r="F557">
            <v>9.99</v>
          </cell>
          <cell r="G557">
            <v>7.66</v>
          </cell>
          <cell r="H557">
            <v>0.31</v>
          </cell>
          <cell r="I557">
            <v>0</v>
          </cell>
          <cell r="K557">
            <v>17.96</v>
          </cell>
          <cell r="L557">
            <v>17.96</v>
          </cell>
          <cell r="M557">
            <v>23.35</v>
          </cell>
        </row>
        <row r="558">
          <cell r="C558">
            <v>7001210273</v>
          </cell>
          <cell r="D558" t="str">
            <v>Assentamento de tubulação ponta e bolsa em ferro dúctil ou aço com conexões e peças especiais, DN - 700 mm, inclusive carga, transporte e descarga.</v>
          </cell>
          <cell r="E558" t="str">
            <v>M</v>
          </cell>
          <cell r="F558">
            <v>11.95</v>
          </cell>
          <cell r="G558">
            <v>8.5500000000000007</v>
          </cell>
          <cell r="H558">
            <v>0.34</v>
          </cell>
          <cell r="I558">
            <v>0</v>
          </cell>
          <cell r="K558">
            <v>20.84</v>
          </cell>
          <cell r="L558">
            <v>20.84</v>
          </cell>
          <cell r="M558">
            <v>27.09</v>
          </cell>
        </row>
        <row r="559">
          <cell r="C559">
            <v>7001210274</v>
          </cell>
          <cell r="D559" t="str">
            <v>Assentamento de tubulação ponta e bolsa em ferro dúctil ou aço com conexões e peças especiais, DN - 800 mm, inclusive carga, transporte e descarga.</v>
          </cell>
          <cell r="E559" t="str">
            <v>M</v>
          </cell>
          <cell r="F559">
            <v>14.14</v>
          </cell>
          <cell r="G559">
            <v>9.59</v>
          </cell>
          <cell r="H559">
            <v>0.38</v>
          </cell>
          <cell r="I559">
            <v>0</v>
          </cell>
          <cell r="K559">
            <v>24.11</v>
          </cell>
          <cell r="L559">
            <v>24.11</v>
          </cell>
          <cell r="M559">
            <v>31.34</v>
          </cell>
        </row>
        <row r="560">
          <cell r="C560">
            <v>7001210275</v>
          </cell>
          <cell r="D560" t="str">
            <v>Assentamento de tubulação ponta e bolsa em ferro dúctil ou aço com conexões e peças especiais, DN - 900 mm, inclusive carga, transporte e descarga.</v>
          </cell>
          <cell r="E560" t="str">
            <v>M</v>
          </cell>
          <cell r="F560">
            <v>17.5</v>
          </cell>
          <cell r="G560">
            <v>10.87</v>
          </cell>
          <cell r="H560">
            <v>0.42</v>
          </cell>
          <cell r="I560">
            <v>0</v>
          </cell>
          <cell r="K560">
            <v>28.79</v>
          </cell>
          <cell r="L560">
            <v>28.79</v>
          </cell>
          <cell r="M560">
            <v>37.43</v>
          </cell>
        </row>
        <row r="561">
          <cell r="C561">
            <v>7001210276</v>
          </cell>
          <cell r="D561" t="str">
            <v>Assentamento de tubulação ponta e bolsa em ferro dúctil ou aço com conexões e peças especiais, DN - 1.000 mm, inclusive carga, transporte e descarga.</v>
          </cell>
          <cell r="E561" t="str">
            <v>M</v>
          </cell>
          <cell r="F561">
            <v>21.68</v>
          </cell>
          <cell r="G561">
            <v>14.3</v>
          </cell>
          <cell r="H561">
            <v>0.47</v>
          </cell>
          <cell r="I561">
            <v>0</v>
          </cell>
          <cell r="K561">
            <v>36.450000000000003</v>
          </cell>
          <cell r="L561">
            <v>36.450000000000003</v>
          </cell>
          <cell r="M561">
            <v>47.39</v>
          </cell>
        </row>
        <row r="562">
          <cell r="C562">
            <v>7001210277</v>
          </cell>
          <cell r="D562" t="str">
            <v>Assentamento de tubulação ponta e bolsa em ferro dúctil ou aço com conexões e peças especiais, DN - 1.200 mm, inclusive carga, transporte e descarga.</v>
          </cell>
          <cell r="E562" t="str">
            <v>M</v>
          </cell>
          <cell r="F562">
            <v>30.7</v>
          </cell>
          <cell r="G562">
            <v>21.25</v>
          </cell>
          <cell r="H562">
            <v>0.75</v>
          </cell>
          <cell r="I562">
            <v>0</v>
          </cell>
          <cell r="K562">
            <v>52.7</v>
          </cell>
          <cell r="L562">
            <v>52.7</v>
          </cell>
          <cell r="M562">
            <v>68.510000000000005</v>
          </cell>
        </row>
        <row r="563">
          <cell r="K563">
            <v>0</v>
          </cell>
        </row>
        <row r="564">
          <cell r="D564" t="str">
            <v>INTERLIGAÇÃO SEM CORTE DO TUBO EXISTENTE EM FERRO DÚCTIL</v>
          </cell>
          <cell r="K564">
            <v>0</v>
          </cell>
        </row>
        <row r="565">
          <cell r="C565">
            <v>7001210017</v>
          </cell>
          <cell r="D565" t="str">
            <v>Interligação sem corte do tubo existente em ferro dúctil DN - 50 mm.</v>
          </cell>
          <cell r="E565" t="str">
            <v>UD</v>
          </cell>
          <cell r="F565">
            <v>0</v>
          </cell>
          <cell r="G565">
            <v>65.53</v>
          </cell>
          <cell r="H565">
            <v>0</v>
          </cell>
          <cell r="I565">
            <v>0</v>
          </cell>
          <cell r="J565">
            <v>0</v>
          </cell>
          <cell r="K565">
            <v>65.53</v>
          </cell>
          <cell r="L565">
            <v>65.53</v>
          </cell>
          <cell r="M565">
            <v>85.19</v>
          </cell>
        </row>
        <row r="566">
          <cell r="C566">
            <v>7001210018</v>
          </cell>
          <cell r="D566" t="str">
            <v>Interligação sem corte do tubo existente em ferro dúctil DN - 75 mm .</v>
          </cell>
          <cell r="E566" t="str">
            <v>UD</v>
          </cell>
          <cell r="F566">
            <v>0</v>
          </cell>
          <cell r="G566">
            <v>109.22</v>
          </cell>
          <cell r="H566">
            <v>0</v>
          </cell>
          <cell r="I566">
            <v>0</v>
          </cell>
          <cell r="J566">
            <v>0</v>
          </cell>
          <cell r="K566">
            <v>109.22</v>
          </cell>
          <cell r="L566">
            <v>109.22</v>
          </cell>
          <cell r="M566">
            <v>141.99</v>
          </cell>
        </row>
        <row r="567">
          <cell r="C567">
            <v>7001210019</v>
          </cell>
          <cell r="D567" t="str">
            <v>Interligação sem corte do tubo existente em ferro dúctil DN - 100 mm.</v>
          </cell>
          <cell r="E567" t="str">
            <v>UD</v>
          </cell>
          <cell r="F567">
            <v>0</v>
          </cell>
          <cell r="G567">
            <v>152.91</v>
          </cell>
          <cell r="H567">
            <v>0</v>
          </cell>
          <cell r="I567">
            <v>0</v>
          </cell>
          <cell r="J567">
            <v>0</v>
          </cell>
          <cell r="K567">
            <v>152.91</v>
          </cell>
          <cell r="L567">
            <v>152.91</v>
          </cell>
          <cell r="M567">
            <v>198.78</v>
          </cell>
        </row>
        <row r="568">
          <cell r="C568">
            <v>7001210020</v>
          </cell>
          <cell r="D568" t="str">
            <v>Interligação sem corte do tubo existente em ferro dúctil DN - 150 mm ou 200 mm.</v>
          </cell>
          <cell r="E568" t="str">
            <v>UD</v>
          </cell>
          <cell r="F568">
            <v>0</v>
          </cell>
          <cell r="G568">
            <v>185.68</v>
          </cell>
          <cell r="H568">
            <v>0</v>
          </cell>
          <cell r="I568">
            <v>0</v>
          </cell>
          <cell r="J568">
            <v>0</v>
          </cell>
          <cell r="K568">
            <v>185.68</v>
          </cell>
          <cell r="L568">
            <v>185.68</v>
          </cell>
          <cell r="M568">
            <v>241.38</v>
          </cell>
        </row>
        <row r="569">
          <cell r="C569">
            <v>7001210021</v>
          </cell>
          <cell r="D569" t="str">
            <v>Interligação sem corte do tubo existente em ferro dúctil DN - 250 mm ou 300 mm.</v>
          </cell>
          <cell r="E569" t="str">
            <v>UD</v>
          </cell>
          <cell r="F569">
            <v>0</v>
          </cell>
          <cell r="G569">
            <v>218.44</v>
          </cell>
          <cell r="H569">
            <v>0</v>
          </cell>
          <cell r="I569">
            <v>0</v>
          </cell>
          <cell r="J569">
            <v>0</v>
          </cell>
          <cell r="K569">
            <v>218.44</v>
          </cell>
          <cell r="L569">
            <v>218.44</v>
          </cell>
          <cell r="M569">
            <v>283.97000000000003</v>
          </cell>
        </row>
        <row r="570">
          <cell r="C570">
            <v>7001210022</v>
          </cell>
          <cell r="D570" t="str">
            <v>Interligação sem corte do tubo existente em ferro dúctil DN - 350 mm ou 400 mm.</v>
          </cell>
          <cell r="E570" t="str">
            <v>UD</v>
          </cell>
          <cell r="F570">
            <v>0</v>
          </cell>
          <cell r="G570">
            <v>262.13</v>
          </cell>
          <cell r="H570">
            <v>0</v>
          </cell>
          <cell r="I570">
            <v>0</v>
          </cell>
          <cell r="J570">
            <v>0</v>
          </cell>
          <cell r="K570">
            <v>262.13</v>
          </cell>
          <cell r="L570">
            <v>262.13</v>
          </cell>
          <cell r="M570">
            <v>340.77</v>
          </cell>
        </row>
        <row r="571">
          <cell r="C571">
            <v>7001210023</v>
          </cell>
          <cell r="D571" t="str">
            <v xml:space="preserve">Interligação sem corte do tubo existente em ferro dúctil DN - 450 mm ou 500 mm. </v>
          </cell>
          <cell r="E571" t="str">
            <v>UD</v>
          </cell>
          <cell r="F571">
            <v>0</v>
          </cell>
          <cell r="G571">
            <v>283.97000000000003</v>
          </cell>
          <cell r="H571">
            <v>0</v>
          </cell>
          <cell r="I571">
            <v>0</v>
          </cell>
          <cell r="J571">
            <v>0</v>
          </cell>
          <cell r="K571">
            <v>283.97000000000003</v>
          </cell>
          <cell r="L571">
            <v>283.97000000000003</v>
          </cell>
          <cell r="M571">
            <v>369.16</v>
          </cell>
        </row>
        <row r="572">
          <cell r="C572">
            <v>7001210024</v>
          </cell>
          <cell r="D572" t="str">
            <v>Interligação sem corte do tubo existente em ferro dúctil DN - 550 mm ou 600 mm.</v>
          </cell>
          <cell r="E572" t="str">
            <v>UD</v>
          </cell>
          <cell r="F572">
            <v>0</v>
          </cell>
          <cell r="G572">
            <v>305.82</v>
          </cell>
          <cell r="H572">
            <v>0</v>
          </cell>
          <cell r="I572">
            <v>0</v>
          </cell>
          <cell r="J572">
            <v>0</v>
          </cell>
          <cell r="K572">
            <v>305.82</v>
          </cell>
          <cell r="L572">
            <v>305.82</v>
          </cell>
          <cell r="M572">
            <v>397.57</v>
          </cell>
        </row>
        <row r="573">
          <cell r="C573">
            <v>7001210025</v>
          </cell>
          <cell r="D573" t="str">
            <v>Interligação sem corte do tubo existente em ferro dúctil DN - 650 mm ou 700 mm.</v>
          </cell>
          <cell r="E573" t="str">
            <v>UD</v>
          </cell>
          <cell r="F573">
            <v>0</v>
          </cell>
          <cell r="G573">
            <v>393.19</v>
          </cell>
          <cell r="H573">
            <v>0</v>
          </cell>
          <cell r="I573">
            <v>0</v>
          </cell>
          <cell r="J573">
            <v>0</v>
          </cell>
          <cell r="K573">
            <v>393.19</v>
          </cell>
          <cell r="L573">
            <v>393.19</v>
          </cell>
          <cell r="M573">
            <v>511.15</v>
          </cell>
        </row>
        <row r="574">
          <cell r="C574">
            <v>7001210026</v>
          </cell>
          <cell r="D574" t="str">
            <v>Interligação sem corte do tubo existente em ferro dúctil DN - 750 mm ou 800 mm.</v>
          </cell>
          <cell r="E574" t="str">
            <v>UD</v>
          </cell>
          <cell r="F574">
            <v>0</v>
          </cell>
          <cell r="G574">
            <v>524.27</v>
          </cell>
          <cell r="H574">
            <v>0</v>
          </cell>
          <cell r="I574">
            <v>0</v>
          </cell>
          <cell r="J574">
            <v>0</v>
          </cell>
          <cell r="K574">
            <v>524.27</v>
          </cell>
          <cell r="L574">
            <v>524.27</v>
          </cell>
          <cell r="M574">
            <v>681.55</v>
          </cell>
        </row>
        <row r="575">
          <cell r="K575">
            <v>0</v>
          </cell>
        </row>
        <row r="576">
          <cell r="D576" t="str">
            <v>INTERLIGAÇÃO COM CORTE DO TUBO EXISTENTE EM FERRO DÚCTIL</v>
          </cell>
          <cell r="K576">
            <v>0</v>
          </cell>
        </row>
        <row r="577">
          <cell r="C577">
            <v>7001210027</v>
          </cell>
          <cell r="D577" t="str">
            <v>Interligação com corte do tubo existente em ferro dúctil com DN - até 100 mm.</v>
          </cell>
          <cell r="E577" t="str">
            <v>UD</v>
          </cell>
          <cell r="F577">
            <v>217.24</v>
          </cell>
          <cell r="G577">
            <v>152.88999999999999</v>
          </cell>
          <cell r="H577">
            <v>2.11</v>
          </cell>
          <cell r="I577">
            <v>0</v>
          </cell>
          <cell r="J577">
            <v>0</v>
          </cell>
          <cell r="K577">
            <v>372.24</v>
          </cell>
          <cell r="L577">
            <v>372.24</v>
          </cell>
          <cell r="M577">
            <v>483.91</v>
          </cell>
        </row>
        <row r="578">
          <cell r="C578">
            <v>7001210028</v>
          </cell>
          <cell r="D578" t="str">
            <v>Interligação com corte do tubo existente em ferro dúctil com DN - 150 mm ou 200 mm.</v>
          </cell>
          <cell r="E578" t="str">
            <v>UD</v>
          </cell>
          <cell r="F578">
            <v>263.79000000000002</v>
          </cell>
          <cell r="G578">
            <v>185.66</v>
          </cell>
          <cell r="H578">
            <v>2.73</v>
          </cell>
          <cell r="I578">
            <v>0</v>
          </cell>
          <cell r="J578">
            <v>0</v>
          </cell>
          <cell r="K578">
            <v>452.18</v>
          </cell>
          <cell r="L578">
            <v>452.18</v>
          </cell>
          <cell r="M578">
            <v>587.83000000000004</v>
          </cell>
        </row>
        <row r="579">
          <cell r="C579">
            <v>7001210029</v>
          </cell>
          <cell r="D579" t="str">
            <v>Interligação com corte do tubo existente em ferro dúctil com DN - 250 mm ou 300 mm.</v>
          </cell>
          <cell r="E579" t="str">
            <v>UD</v>
          </cell>
          <cell r="F579">
            <v>310.33999999999997</v>
          </cell>
          <cell r="G579">
            <v>218.42</v>
          </cell>
          <cell r="H579">
            <v>4.84</v>
          </cell>
          <cell r="I579">
            <v>0</v>
          </cell>
          <cell r="J579">
            <v>0</v>
          </cell>
          <cell r="K579">
            <v>533.6</v>
          </cell>
          <cell r="L579">
            <v>533.6</v>
          </cell>
          <cell r="M579">
            <v>693.68</v>
          </cell>
        </row>
        <row r="580">
          <cell r="C580">
            <v>7001210030</v>
          </cell>
          <cell r="D580" t="str">
            <v>Interligação com corte do tubo existente em ferro dúctil com DN - 350 mm ou 400 mm.</v>
          </cell>
          <cell r="E580" t="str">
            <v>UD</v>
          </cell>
          <cell r="F580">
            <v>372.41</v>
          </cell>
          <cell r="G580">
            <v>262.10000000000002</v>
          </cell>
          <cell r="H580">
            <v>50.96</v>
          </cell>
          <cell r="I580">
            <v>0</v>
          </cell>
          <cell r="J580">
            <v>0</v>
          </cell>
          <cell r="K580">
            <v>685.47</v>
          </cell>
          <cell r="L580">
            <v>685.47</v>
          </cell>
          <cell r="M580">
            <v>891.11</v>
          </cell>
        </row>
        <row r="581">
          <cell r="C581">
            <v>7001210031</v>
          </cell>
          <cell r="D581" t="str">
            <v>Interligação com corte do tubo existente em ferro dúctil com DN - 450 mm ou 500 mm.</v>
          </cell>
          <cell r="E581" t="str">
            <v>UD</v>
          </cell>
          <cell r="F581">
            <v>403.44</v>
          </cell>
          <cell r="G581">
            <v>283.95</v>
          </cell>
          <cell r="H581">
            <v>8.35</v>
          </cell>
          <cell r="I581">
            <v>0</v>
          </cell>
          <cell r="J581">
            <v>0</v>
          </cell>
          <cell r="K581">
            <v>695.74</v>
          </cell>
          <cell r="L581">
            <v>695.74</v>
          </cell>
          <cell r="M581">
            <v>904.46</v>
          </cell>
        </row>
        <row r="582">
          <cell r="C582">
            <v>7001210032</v>
          </cell>
          <cell r="D582" t="str">
            <v>Interligação com corte do tubo existente em ferro dúctil com DN - 550 mm ou 600 mm.</v>
          </cell>
          <cell r="E582" t="str">
            <v>UD</v>
          </cell>
          <cell r="F582">
            <v>434.48</v>
          </cell>
          <cell r="G582">
            <v>305.79000000000002</v>
          </cell>
          <cell r="H582">
            <v>11.43</v>
          </cell>
          <cell r="I582">
            <v>0</v>
          </cell>
          <cell r="J582">
            <v>0</v>
          </cell>
          <cell r="K582">
            <v>751.7</v>
          </cell>
          <cell r="L582">
            <v>751.7</v>
          </cell>
          <cell r="M582">
            <v>977.21</v>
          </cell>
        </row>
        <row r="583">
          <cell r="C583">
            <v>7001210033</v>
          </cell>
          <cell r="D583" t="str">
            <v>Interligação com corte do tubo existente em ferro dúctil com DN - 650 mm ou 700 mm.</v>
          </cell>
          <cell r="E583" t="str">
            <v>UD</v>
          </cell>
          <cell r="F583">
            <v>558.61</v>
          </cell>
          <cell r="G583">
            <v>393.16</v>
          </cell>
          <cell r="H583">
            <v>16.7</v>
          </cell>
          <cell r="I583">
            <v>0</v>
          </cell>
          <cell r="J583">
            <v>0</v>
          </cell>
          <cell r="K583">
            <v>968.47</v>
          </cell>
          <cell r="L583">
            <v>968.47</v>
          </cell>
          <cell r="M583">
            <v>1259.01</v>
          </cell>
        </row>
        <row r="584">
          <cell r="C584">
            <v>7001210034</v>
          </cell>
          <cell r="D584" t="str">
            <v>Interligação com corte do tubo existente em ferro dúctil com DN - 750 mm ou 800 mm.</v>
          </cell>
          <cell r="E584" t="str">
            <v>UD</v>
          </cell>
          <cell r="F584">
            <v>744.82</v>
          </cell>
          <cell r="G584">
            <v>524.21</v>
          </cell>
          <cell r="H584">
            <v>16.7</v>
          </cell>
          <cell r="I584">
            <v>0</v>
          </cell>
          <cell r="J584">
            <v>0</v>
          </cell>
          <cell r="K584">
            <v>1285.73</v>
          </cell>
          <cell r="L584">
            <v>1285.73</v>
          </cell>
          <cell r="M584">
            <v>1671.45</v>
          </cell>
        </row>
        <row r="585">
          <cell r="C585">
            <v>7001210035</v>
          </cell>
          <cell r="D585" t="str">
            <v>Interligação com corte do tubo existente em ferro dúctil com DN - 900 mm ou1.000 mm.</v>
          </cell>
          <cell r="E585" t="str">
            <v>UD</v>
          </cell>
          <cell r="F585">
            <v>931.02</v>
          </cell>
          <cell r="G585">
            <v>655.26</v>
          </cell>
          <cell r="H585">
            <v>16.7</v>
          </cell>
          <cell r="I585">
            <v>0</v>
          </cell>
          <cell r="J585">
            <v>0</v>
          </cell>
          <cell r="K585">
            <v>1602.98</v>
          </cell>
          <cell r="L585">
            <v>1602.98</v>
          </cell>
          <cell r="M585">
            <v>2083.87</v>
          </cell>
        </row>
        <row r="586">
          <cell r="C586">
            <v>7001210036</v>
          </cell>
          <cell r="D586" t="str">
            <v>Interligação com corte do tubo existente em ferro dúctil com DN -1.200 mm.</v>
          </cell>
          <cell r="E586" t="str">
            <v>UD</v>
          </cell>
          <cell r="F586">
            <v>1117.22</v>
          </cell>
          <cell r="G586">
            <v>786.31</v>
          </cell>
          <cell r="H586">
            <v>24.18</v>
          </cell>
          <cell r="I586">
            <v>0</v>
          </cell>
          <cell r="J586">
            <v>0</v>
          </cell>
          <cell r="K586">
            <v>1927.71</v>
          </cell>
          <cell r="L586">
            <v>1927.71</v>
          </cell>
          <cell r="M586">
            <v>2506.02</v>
          </cell>
        </row>
        <row r="587">
          <cell r="K587">
            <v>0</v>
          </cell>
        </row>
        <row r="588">
          <cell r="D588" t="str">
            <v>MONTAGEM DE JUNTAS FLANGEADAS DE TUBOS E CONEXÕES DE FERRO</v>
          </cell>
          <cell r="K588">
            <v>0</v>
          </cell>
        </row>
        <row r="589">
          <cell r="C589">
            <v>7001210037</v>
          </cell>
          <cell r="D589" t="str">
            <v>Montagem de junta flangeada de tubos e conexões de ferro fundido ( contendo 02 flanges a unidade ) - DN - 50mm.</v>
          </cell>
          <cell r="E589" t="str">
            <v>UD</v>
          </cell>
          <cell r="F589">
            <v>0</v>
          </cell>
          <cell r="G589">
            <v>13.26</v>
          </cell>
          <cell r="H589">
            <v>0</v>
          </cell>
          <cell r="I589">
            <v>0</v>
          </cell>
          <cell r="J589">
            <v>0</v>
          </cell>
          <cell r="K589">
            <v>13.26</v>
          </cell>
          <cell r="L589">
            <v>13.26</v>
          </cell>
          <cell r="M589">
            <v>17.239999999999998</v>
          </cell>
        </row>
        <row r="590">
          <cell r="C590">
            <v>7001210038</v>
          </cell>
          <cell r="D590" t="str">
            <v>Montagem de junta flangeada de tubos e conexões de ferro fundido ( contendo 02 flanges a unidade ) - DN - 80mm.</v>
          </cell>
          <cell r="E590" t="str">
            <v>UD</v>
          </cell>
          <cell r="F590">
            <v>0</v>
          </cell>
          <cell r="G590">
            <v>20.13</v>
          </cell>
          <cell r="H590">
            <v>0</v>
          </cell>
          <cell r="I590">
            <v>0</v>
          </cell>
          <cell r="J590">
            <v>0</v>
          </cell>
          <cell r="K590">
            <v>20.13</v>
          </cell>
          <cell r="L590">
            <v>20.13</v>
          </cell>
          <cell r="M590">
            <v>26.17</v>
          </cell>
        </row>
        <row r="591">
          <cell r="C591">
            <v>7001210039</v>
          </cell>
          <cell r="D591" t="str">
            <v>Montagem de junta flangeada de tubos e conexões de ferro fundido ( contendo 02 flanges a unidade ) - DN - 100mm.</v>
          </cell>
          <cell r="E591" t="str">
            <v>UD</v>
          </cell>
          <cell r="F591">
            <v>0</v>
          </cell>
          <cell r="G591">
            <v>24.8</v>
          </cell>
          <cell r="H591">
            <v>0</v>
          </cell>
          <cell r="I591">
            <v>0</v>
          </cell>
          <cell r="J591">
            <v>0</v>
          </cell>
          <cell r="K591">
            <v>24.8</v>
          </cell>
          <cell r="L591">
            <v>24.8</v>
          </cell>
          <cell r="M591">
            <v>32.24</v>
          </cell>
        </row>
        <row r="592">
          <cell r="C592">
            <v>7001210040</v>
          </cell>
          <cell r="D592" t="str">
            <v>Montagem de junta flangeada de tubos e conexões de ferro fundido ( contendo 02 flanges a unidade ) - DN - 150mm.</v>
          </cell>
          <cell r="E592" t="str">
            <v>UD</v>
          </cell>
          <cell r="F592">
            <v>0</v>
          </cell>
          <cell r="G592">
            <v>39.69</v>
          </cell>
          <cell r="H592">
            <v>0</v>
          </cell>
          <cell r="I592">
            <v>0</v>
          </cell>
          <cell r="J592">
            <v>0</v>
          </cell>
          <cell r="K592">
            <v>39.69</v>
          </cell>
          <cell r="L592">
            <v>39.69</v>
          </cell>
          <cell r="M592">
            <v>51.6</v>
          </cell>
        </row>
        <row r="593">
          <cell r="C593">
            <v>7001210041</v>
          </cell>
          <cell r="D593" t="str">
            <v>Montagem de junta flangeada de tubos e conexões de ferro fundido ( contendo 02 flanges a unidade ) - DN - 200mm.</v>
          </cell>
          <cell r="E593" t="str">
            <v>UD</v>
          </cell>
          <cell r="F593">
            <v>0</v>
          </cell>
          <cell r="G593">
            <v>54.51</v>
          </cell>
          <cell r="H593">
            <v>0</v>
          </cell>
          <cell r="I593">
            <v>0</v>
          </cell>
          <cell r="J593">
            <v>0</v>
          </cell>
          <cell r="K593">
            <v>54.51</v>
          </cell>
          <cell r="L593">
            <v>54.51</v>
          </cell>
          <cell r="M593">
            <v>70.86</v>
          </cell>
        </row>
        <row r="594">
          <cell r="C594">
            <v>7001210042</v>
          </cell>
          <cell r="D594" t="str">
            <v>Montagem de junta flangeada de tubos e conexões de ferro fundido ( contendo 02 flanges a unidade ) - DN - 250mm.</v>
          </cell>
          <cell r="E594" t="str">
            <v>UD</v>
          </cell>
          <cell r="F594">
            <v>0</v>
          </cell>
          <cell r="G594">
            <v>71.040000000000006</v>
          </cell>
          <cell r="H594">
            <v>0</v>
          </cell>
          <cell r="I594">
            <v>0</v>
          </cell>
          <cell r="J594">
            <v>0</v>
          </cell>
          <cell r="K594">
            <v>71.040000000000006</v>
          </cell>
          <cell r="L594">
            <v>71.040000000000006</v>
          </cell>
          <cell r="M594">
            <v>92.35</v>
          </cell>
        </row>
        <row r="595">
          <cell r="C595">
            <v>7001210043</v>
          </cell>
          <cell r="D595" t="str">
            <v>Montagem de junta flangeada de tubos e conexões de ferro fundido (contendo 02 flanges a unidade ) - DN - 300mm.</v>
          </cell>
          <cell r="E595" t="str">
            <v>UD</v>
          </cell>
          <cell r="F595">
            <v>0</v>
          </cell>
          <cell r="G595">
            <v>86.67</v>
          </cell>
          <cell r="H595">
            <v>0</v>
          </cell>
          <cell r="I595">
            <v>0</v>
          </cell>
          <cell r="J595">
            <v>0</v>
          </cell>
          <cell r="K595">
            <v>86.67</v>
          </cell>
          <cell r="L595">
            <v>86.67</v>
          </cell>
          <cell r="M595">
            <v>112.67</v>
          </cell>
        </row>
        <row r="596">
          <cell r="C596">
            <v>7001210044</v>
          </cell>
          <cell r="D596" t="str">
            <v>Montagem de junta flangeada de tubos e conexões de ferro fundido ( contendo 02 flanges a unidade ) - DN - 350mm.</v>
          </cell>
          <cell r="E596" t="str">
            <v>UD</v>
          </cell>
          <cell r="F596">
            <v>0</v>
          </cell>
          <cell r="G596">
            <v>111.12</v>
          </cell>
          <cell r="H596">
            <v>0</v>
          </cell>
          <cell r="I596">
            <v>0</v>
          </cell>
          <cell r="J596">
            <v>0</v>
          </cell>
          <cell r="K596">
            <v>111.12</v>
          </cell>
          <cell r="L596">
            <v>111.12</v>
          </cell>
          <cell r="M596">
            <v>144.46</v>
          </cell>
        </row>
        <row r="597">
          <cell r="C597">
            <v>7001210045</v>
          </cell>
          <cell r="D597" t="str">
            <v xml:space="preserve">Montagem de junta flangeada de tubos e conexões de ferro fundido ( contendo 02 flanges a unidade ) - DN - 400mm. </v>
          </cell>
          <cell r="E597" t="str">
            <v>UD</v>
          </cell>
          <cell r="F597">
            <v>0</v>
          </cell>
          <cell r="G597">
            <v>123.71</v>
          </cell>
          <cell r="H597">
            <v>0</v>
          </cell>
          <cell r="I597">
            <v>0</v>
          </cell>
          <cell r="J597">
            <v>0</v>
          </cell>
          <cell r="K597">
            <v>123.71</v>
          </cell>
          <cell r="L597">
            <v>123.71</v>
          </cell>
          <cell r="M597">
            <v>160.82</v>
          </cell>
        </row>
        <row r="598">
          <cell r="C598">
            <v>7001210046</v>
          </cell>
          <cell r="D598" t="str">
            <v>Montagem de junta flangeada de tubos e conexões de ferro fundido ( contendo 02 flanges a unidade ) - DN - 450mm.</v>
          </cell>
          <cell r="E598" t="str">
            <v>UD</v>
          </cell>
          <cell r="F598">
            <v>0</v>
          </cell>
          <cell r="G598">
            <v>140.1</v>
          </cell>
          <cell r="H598">
            <v>0</v>
          </cell>
          <cell r="I598">
            <v>0</v>
          </cell>
          <cell r="J598">
            <v>0</v>
          </cell>
          <cell r="K598">
            <v>140.1</v>
          </cell>
          <cell r="L598">
            <v>140.1</v>
          </cell>
          <cell r="M598">
            <v>182.13</v>
          </cell>
        </row>
        <row r="599">
          <cell r="C599">
            <v>7001210047</v>
          </cell>
          <cell r="D599" t="str">
            <v>Montagem de junta flangeada de tubos e conexões de ferro fundido ( contendo 02 flanges a unidade ) - DN - 500mm.</v>
          </cell>
          <cell r="E599" t="str">
            <v>UD</v>
          </cell>
          <cell r="F599">
            <v>0</v>
          </cell>
          <cell r="G599">
            <v>152.02000000000001</v>
          </cell>
          <cell r="H599">
            <v>0</v>
          </cell>
          <cell r="I599">
            <v>0</v>
          </cell>
          <cell r="J599">
            <v>0</v>
          </cell>
          <cell r="K599">
            <v>152.02000000000001</v>
          </cell>
          <cell r="L599">
            <v>152.02000000000001</v>
          </cell>
          <cell r="M599">
            <v>197.63</v>
          </cell>
        </row>
        <row r="600">
          <cell r="C600">
            <v>7001210048</v>
          </cell>
          <cell r="D600" t="str">
            <v>Montagem de junta flangeada de tubos e conexões de ferro fundido ( contendo 02 flanges a unidade ) - DN - 550mm.</v>
          </cell>
          <cell r="E600" t="str">
            <v>UD</v>
          </cell>
          <cell r="F600">
            <v>0</v>
          </cell>
          <cell r="G600">
            <v>165.69</v>
          </cell>
          <cell r="H600">
            <v>0</v>
          </cell>
          <cell r="I600">
            <v>0</v>
          </cell>
          <cell r="J600">
            <v>0</v>
          </cell>
          <cell r="K600">
            <v>165.69</v>
          </cell>
          <cell r="L600">
            <v>165.69</v>
          </cell>
          <cell r="M600">
            <v>215.4</v>
          </cell>
        </row>
        <row r="601">
          <cell r="C601">
            <v>7001210049</v>
          </cell>
          <cell r="D601" t="str">
            <v>Montagem de junta flangeada de tubos e conexões de ferro fundido ( contendo 02 flanges a unidade ) - DN - 600mm.</v>
          </cell>
          <cell r="E601" t="str">
            <v>UD</v>
          </cell>
          <cell r="F601">
            <v>0</v>
          </cell>
          <cell r="G601">
            <v>186.11</v>
          </cell>
          <cell r="H601">
            <v>0</v>
          </cell>
          <cell r="I601">
            <v>0</v>
          </cell>
          <cell r="J601">
            <v>0</v>
          </cell>
          <cell r="K601">
            <v>186.11</v>
          </cell>
          <cell r="L601">
            <v>186.11</v>
          </cell>
          <cell r="M601">
            <v>241.94</v>
          </cell>
        </row>
        <row r="602">
          <cell r="C602">
            <v>7001210050</v>
          </cell>
          <cell r="D602" t="str">
            <v>Montagem de junta flangeada de tubos e conexões de ferro fundido ( contendo 02 flanges a unidade ) - DN - 700mm.</v>
          </cell>
          <cell r="E602" t="str">
            <v>UD</v>
          </cell>
          <cell r="F602">
            <v>0</v>
          </cell>
          <cell r="G602">
            <v>279.91000000000003</v>
          </cell>
          <cell r="H602">
            <v>0</v>
          </cell>
          <cell r="I602">
            <v>0</v>
          </cell>
          <cell r="J602">
            <v>0</v>
          </cell>
          <cell r="K602">
            <v>279.91000000000003</v>
          </cell>
          <cell r="L602">
            <v>279.91000000000003</v>
          </cell>
          <cell r="M602">
            <v>363.88</v>
          </cell>
        </row>
        <row r="603">
          <cell r="C603">
            <v>7001210051</v>
          </cell>
          <cell r="D603" t="str">
            <v>Montagem de junta flangeada de tubos e conexões de ferro fundido ( contendo 02 flanges a unidade ) - DN - 800mm.</v>
          </cell>
          <cell r="E603" t="str">
            <v>UD</v>
          </cell>
          <cell r="F603">
            <v>0</v>
          </cell>
          <cell r="G603">
            <v>303.45999999999998</v>
          </cell>
          <cell r="H603">
            <v>0</v>
          </cell>
          <cell r="I603">
            <v>0</v>
          </cell>
          <cell r="J603">
            <v>0</v>
          </cell>
          <cell r="K603">
            <v>303.45999999999998</v>
          </cell>
          <cell r="L603">
            <v>303.45999999999998</v>
          </cell>
          <cell r="M603">
            <v>394.5</v>
          </cell>
        </row>
        <row r="604">
          <cell r="C604">
            <v>7001210052</v>
          </cell>
          <cell r="D604" t="str">
            <v>Montagem de junta flangeada de tubos e conexões de ferro fundido ( contendo 02 flanges a unidade ) - DN - 900mm.</v>
          </cell>
          <cell r="E604" t="str">
            <v>UD</v>
          </cell>
          <cell r="F604">
            <v>0</v>
          </cell>
          <cell r="G604">
            <v>327.76</v>
          </cell>
          <cell r="H604">
            <v>0</v>
          </cell>
          <cell r="I604">
            <v>0</v>
          </cell>
          <cell r="J604">
            <v>0</v>
          </cell>
          <cell r="K604">
            <v>327.76</v>
          </cell>
          <cell r="L604">
            <v>327.76</v>
          </cell>
          <cell r="M604">
            <v>426.09</v>
          </cell>
        </row>
        <row r="605">
          <cell r="C605">
            <v>7001210053</v>
          </cell>
          <cell r="D605" t="str">
            <v>Montagem de junta flangeada de tubos e conexões de ferro fundido ( contendo 02 flanges a unidade ) - DN - 1.000mm.</v>
          </cell>
          <cell r="E605" t="str">
            <v>UD</v>
          </cell>
          <cell r="F605">
            <v>0</v>
          </cell>
          <cell r="G605">
            <v>427.88</v>
          </cell>
          <cell r="H605">
            <v>0</v>
          </cell>
          <cell r="I605">
            <v>0</v>
          </cell>
          <cell r="J605">
            <v>0</v>
          </cell>
          <cell r="K605">
            <v>427.88</v>
          </cell>
          <cell r="L605">
            <v>427.88</v>
          </cell>
          <cell r="M605">
            <v>556.24</v>
          </cell>
        </row>
        <row r="606">
          <cell r="C606">
            <v>7001210054</v>
          </cell>
          <cell r="D606" t="str">
            <v>Montagem de junta flangeada de tubos e conexões de ferro fundido ( contendo 02 flanges a unidade ) - DN - 1.200mm.</v>
          </cell>
          <cell r="E606" t="str">
            <v>UD</v>
          </cell>
          <cell r="F606">
            <v>0</v>
          </cell>
          <cell r="G606">
            <v>455.44</v>
          </cell>
          <cell r="H606">
            <v>0</v>
          </cell>
          <cell r="I606">
            <v>0</v>
          </cell>
          <cell r="J606">
            <v>0</v>
          </cell>
          <cell r="K606">
            <v>455.44</v>
          </cell>
          <cell r="L606">
            <v>455.44</v>
          </cell>
          <cell r="M606">
            <v>592.07000000000005</v>
          </cell>
        </row>
        <row r="607">
          <cell r="K607">
            <v>0</v>
          </cell>
        </row>
        <row r="608">
          <cell r="D608" t="str">
            <v>ASSENTAMENTO DE TUBULAÇÃO EM PVC OU PRFV OU RPVC OU CPRFV</v>
          </cell>
          <cell r="K608">
            <v>0</v>
          </cell>
        </row>
        <row r="609">
          <cell r="C609">
            <v>7001220185</v>
          </cell>
          <cell r="D609" t="str">
            <v>Assentamento de tubulação ponta e bolsa em PVC ou PRFV ou RPVC ou CPRFV com conexões e peças especiais - DN -  50 mm, inclusive carga, transporte e descarga.</v>
          </cell>
          <cell r="E609" t="str">
            <v>M</v>
          </cell>
          <cell r="F609">
            <v>0.12</v>
          </cell>
          <cell r="G609">
            <v>0.8</v>
          </cell>
          <cell r="K609">
            <v>0.92</v>
          </cell>
          <cell r="L609">
            <v>0.92</v>
          </cell>
          <cell r="M609">
            <v>1.2</v>
          </cell>
        </row>
        <row r="610">
          <cell r="C610">
            <v>7001220186</v>
          </cell>
          <cell r="D610" t="str">
            <v>Assentamento de tubulação ponta e bolsa em PVC ou PRFV ou RPVC ou CPRFV com conexões e peças especiais  - DN -  75 mm, inclusive carga, transporte e descarga.</v>
          </cell>
          <cell r="E610" t="str">
            <v>M</v>
          </cell>
          <cell r="F610">
            <v>0.32</v>
          </cell>
          <cell r="G610">
            <v>0.87</v>
          </cell>
          <cell r="K610">
            <v>1.19</v>
          </cell>
          <cell r="L610">
            <v>1.19</v>
          </cell>
          <cell r="M610">
            <v>1.55</v>
          </cell>
        </row>
        <row r="611">
          <cell r="C611">
            <v>7001220187</v>
          </cell>
          <cell r="D611" t="str">
            <v>Assentamento de tubulação ponta e bolsa em PVC ou PRFV ou RPVC ou CPRFV com conexões e peças especiais -  DN -  100 mm, inclusive carga, transporte e descarga.</v>
          </cell>
          <cell r="E611" t="str">
            <v>M</v>
          </cell>
          <cell r="F611">
            <v>0.36</v>
          </cell>
          <cell r="G611">
            <v>1.25</v>
          </cell>
          <cell r="K611">
            <v>1.61</v>
          </cell>
          <cell r="L611">
            <v>1.61</v>
          </cell>
          <cell r="M611">
            <v>2.09</v>
          </cell>
        </row>
        <row r="612">
          <cell r="C612">
            <v>7001220188</v>
          </cell>
          <cell r="D612" t="str">
            <v>Assentamento de tubulação ponta e bolsa em PVC ou PRFV ou RPVC ou CPRFV com conexões e peças especiais  - DN -  150 mm, inclusive carga, transporte e descarga.</v>
          </cell>
          <cell r="E612" t="str">
            <v>M</v>
          </cell>
          <cell r="F612">
            <v>0.54</v>
          </cell>
          <cell r="G612">
            <v>1.33</v>
          </cell>
          <cell r="K612">
            <v>1.87</v>
          </cell>
          <cell r="L612">
            <v>1.87</v>
          </cell>
          <cell r="M612">
            <v>2.4300000000000002</v>
          </cell>
        </row>
        <row r="613">
          <cell r="C613">
            <v>7001220189</v>
          </cell>
          <cell r="D613" t="str">
            <v>Assentamento de tubulação ponta e bolsa em PVC ou PRFV ou RPVC ou CPRFV com conexões e peças especiais  - DN -  200 mm, inclusive carga, transporte e descarga.</v>
          </cell>
          <cell r="E613" t="str">
            <v>M</v>
          </cell>
          <cell r="F613">
            <v>0.72</v>
          </cell>
          <cell r="G613">
            <v>2.4900000000000002</v>
          </cell>
          <cell r="K613">
            <v>3.21</v>
          </cell>
          <cell r="L613">
            <v>3.21</v>
          </cell>
          <cell r="M613">
            <v>4.17</v>
          </cell>
        </row>
        <row r="614">
          <cell r="C614">
            <v>7001220190</v>
          </cell>
          <cell r="D614" t="str">
            <v>Assentamento de tubulação ponta e bolsa em PVC ou PRFV ou RPVC ou CPRFV com conexões e peças especiais  - DN -  250 mm, inclusive carga, transporte e descarga.</v>
          </cell>
          <cell r="E614" t="str">
            <v>M</v>
          </cell>
          <cell r="F614">
            <v>0.9</v>
          </cell>
          <cell r="G614">
            <v>2.63</v>
          </cell>
          <cell r="K614">
            <v>3.53</v>
          </cell>
          <cell r="L614">
            <v>3.53</v>
          </cell>
          <cell r="M614">
            <v>4.59</v>
          </cell>
        </row>
        <row r="615">
          <cell r="C615">
            <v>7001220191</v>
          </cell>
          <cell r="D615" t="str">
            <v>Assentamento de tubulação ponta e bolsa em PVC ou PRFV ou RPVC ou CPRFV com conexões e peças especiais  - DN -  300 mm, inclusive carga, transporte e descarga.</v>
          </cell>
          <cell r="E615" t="str">
            <v>M</v>
          </cell>
          <cell r="F615">
            <v>2.2000000000000002</v>
          </cell>
          <cell r="G615">
            <v>1.51</v>
          </cell>
          <cell r="K615">
            <v>3.71</v>
          </cell>
          <cell r="L615">
            <v>3.71</v>
          </cell>
          <cell r="M615">
            <v>4.82</v>
          </cell>
        </row>
        <row r="616">
          <cell r="C616">
            <v>7001220193</v>
          </cell>
          <cell r="D616" t="str">
            <v>Assentamento de tubulação ponta e bolsa em PVC ou PRFV ou RPVC ou CPRFV com conexões e peças especiais  - DN -  400 mm, inclusive carga, transporte e descarga.</v>
          </cell>
          <cell r="E616" t="str">
            <v>M</v>
          </cell>
          <cell r="F616">
            <v>2.8</v>
          </cell>
          <cell r="G616">
            <v>1.71</v>
          </cell>
          <cell r="K616">
            <v>4.51</v>
          </cell>
          <cell r="L616">
            <v>4.51</v>
          </cell>
          <cell r="M616">
            <v>5.86</v>
          </cell>
        </row>
        <row r="617">
          <cell r="C617">
            <v>7001220194</v>
          </cell>
          <cell r="D617" t="str">
            <v>Assentamento de tubulação ponta e bolsa em PVC ou PRFV ou RPVC ou CPRFV com conexões e peças especiais  - DN -  500 mm, inclusive carga, transporte e descarga.</v>
          </cell>
          <cell r="E617" t="str">
            <v>M</v>
          </cell>
          <cell r="F617">
            <v>3.32</v>
          </cell>
          <cell r="G617">
            <v>1.96</v>
          </cell>
          <cell r="K617">
            <v>5.28</v>
          </cell>
          <cell r="L617">
            <v>5.28</v>
          </cell>
          <cell r="M617">
            <v>6.86</v>
          </cell>
        </row>
        <row r="618">
          <cell r="C618">
            <v>7001220192</v>
          </cell>
          <cell r="D618" t="str">
            <v>Assentamento de tubulação ponta e bolsa em PVC ou PRFV ou RPVC ou CPRFV com conexões e peças especiais  - DN -  350 mm, inclusive carga, transporte e descarga.</v>
          </cell>
          <cell r="E618" t="str">
            <v>M</v>
          </cell>
          <cell r="F618">
            <v>2.44</v>
          </cell>
          <cell r="G618">
            <v>1.59</v>
          </cell>
          <cell r="K618">
            <v>4.03</v>
          </cell>
          <cell r="L618">
            <v>4.03</v>
          </cell>
          <cell r="M618">
            <v>5.24</v>
          </cell>
        </row>
        <row r="619">
          <cell r="K619">
            <v>0</v>
          </cell>
        </row>
        <row r="620">
          <cell r="D620" t="str">
            <v>INTERLIGAÇÃO SEM CORTE DO TUBO EXISTENTE EM PVC</v>
          </cell>
          <cell r="K620">
            <v>0</v>
          </cell>
        </row>
        <row r="621">
          <cell r="C621">
            <v>7001220010</v>
          </cell>
          <cell r="D621" t="str">
            <v>Interligação sem corte do tubo existente em PVC DN até 100 mm.</v>
          </cell>
          <cell r="E621" t="str">
            <v>UD</v>
          </cell>
          <cell r="F621">
            <v>0</v>
          </cell>
          <cell r="G621">
            <v>274.93</v>
          </cell>
          <cell r="H621">
            <v>0</v>
          </cell>
          <cell r="I621">
            <v>0</v>
          </cell>
          <cell r="J621">
            <v>0</v>
          </cell>
          <cell r="K621">
            <v>274.93</v>
          </cell>
          <cell r="L621">
            <v>274.93</v>
          </cell>
          <cell r="M621">
            <v>357.41</v>
          </cell>
        </row>
        <row r="622">
          <cell r="C622">
            <v>7001220011</v>
          </cell>
          <cell r="D622" t="str">
            <v>Interligação sem corte do tubo existente em PVC DN - 150 mm ou 200 mm.</v>
          </cell>
          <cell r="E622" t="str">
            <v>UD</v>
          </cell>
          <cell r="F622">
            <v>0</v>
          </cell>
          <cell r="G622">
            <v>326.49</v>
          </cell>
          <cell r="H622">
            <v>0</v>
          </cell>
          <cell r="I622">
            <v>0</v>
          </cell>
          <cell r="J622">
            <v>0</v>
          </cell>
          <cell r="K622">
            <v>326.49</v>
          </cell>
          <cell r="L622">
            <v>326.49</v>
          </cell>
          <cell r="M622">
            <v>424.44</v>
          </cell>
        </row>
        <row r="623">
          <cell r="C623">
            <v>7001220012</v>
          </cell>
          <cell r="D623" t="str">
            <v>Interligação sem corte do tubo existente em PVC DN - 250 mm ou 300 mm.</v>
          </cell>
          <cell r="E623" t="str">
            <v>UD</v>
          </cell>
          <cell r="F623">
            <v>0</v>
          </cell>
          <cell r="G623">
            <v>408.96</v>
          </cell>
          <cell r="H623">
            <v>0</v>
          </cell>
          <cell r="I623">
            <v>0</v>
          </cell>
          <cell r="J623">
            <v>0</v>
          </cell>
          <cell r="K623">
            <v>408.96</v>
          </cell>
          <cell r="L623">
            <v>408.96</v>
          </cell>
          <cell r="M623">
            <v>531.65</v>
          </cell>
        </row>
        <row r="624">
          <cell r="K624">
            <v>0</v>
          </cell>
        </row>
        <row r="625">
          <cell r="D625" t="str">
            <v>INTERLIGAÇÃO COM CORTE DO TUBO EXISTENTE EM PVC</v>
          </cell>
          <cell r="K625">
            <v>0</v>
          </cell>
        </row>
        <row r="626">
          <cell r="C626">
            <v>7001220013</v>
          </cell>
          <cell r="D626" t="str">
            <v>Interligação com corte do tubo existente em PVC DN até 100 mm.</v>
          </cell>
          <cell r="E626" t="str">
            <v>UD</v>
          </cell>
          <cell r="F626">
            <v>0</v>
          </cell>
          <cell r="G626">
            <v>353.98</v>
          </cell>
          <cell r="H626">
            <v>0</v>
          </cell>
          <cell r="I626">
            <v>0</v>
          </cell>
          <cell r="J626">
            <v>0</v>
          </cell>
          <cell r="K626">
            <v>353.98</v>
          </cell>
          <cell r="L626">
            <v>353.98</v>
          </cell>
          <cell r="M626">
            <v>460.17</v>
          </cell>
        </row>
        <row r="627">
          <cell r="C627">
            <v>7001220014</v>
          </cell>
          <cell r="D627" t="str">
            <v>Interligação com corte do tubo existente em PVC DN - 150 mm.</v>
          </cell>
          <cell r="E627" t="str">
            <v>UD</v>
          </cell>
          <cell r="F627">
            <v>0</v>
          </cell>
          <cell r="G627">
            <v>422.71</v>
          </cell>
          <cell r="H627">
            <v>0</v>
          </cell>
          <cell r="I627">
            <v>0</v>
          </cell>
          <cell r="J627">
            <v>0</v>
          </cell>
          <cell r="K627">
            <v>422.71</v>
          </cell>
          <cell r="L627">
            <v>422.71</v>
          </cell>
          <cell r="M627">
            <v>549.52</v>
          </cell>
        </row>
        <row r="628">
          <cell r="C628">
            <v>7001220015</v>
          </cell>
          <cell r="D628" t="str">
            <v>Interligação com corte do tubo existente em PVC DN - 200 mm.</v>
          </cell>
          <cell r="E628" t="str">
            <v>UD</v>
          </cell>
          <cell r="F628">
            <v>0</v>
          </cell>
          <cell r="G628">
            <v>508.62</v>
          </cell>
          <cell r="H628">
            <v>0</v>
          </cell>
          <cell r="I628">
            <v>0</v>
          </cell>
          <cell r="J628">
            <v>0</v>
          </cell>
          <cell r="K628">
            <v>508.62</v>
          </cell>
          <cell r="L628">
            <v>508.62</v>
          </cell>
          <cell r="M628">
            <v>661.21</v>
          </cell>
        </row>
        <row r="629">
          <cell r="C629">
            <v>7001220016</v>
          </cell>
          <cell r="D629" t="str">
            <v>Interligação com corte do tubo existente em PVC DN - 250 mm ou 300 mm.</v>
          </cell>
          <cell r="E629" t="str">
            <v>UD</v>
          </cell>
          <cell r="F629">
            <v>0</v>
          </cell>
          <cell r="G629">
            <v>663.27</v>
          </cell>
          <cell r="H629">
            <v>0</v>
          </cell>
          <cell r="I629">
            <v>0</v>
          </cell>
          <cell r="J629">
            <v>0</v>
          </cell>
          <cell r="K629">
            <v>663.27</v>
          </cell>
          <cell r="L629">
            <v>663.27</v>
          </cell>
          <cell r="M629">
            <v>862.25</v>
          </cell>
        </row>
        <row r="630">
          <cell r="K630">
            <v>0</v>
          </cell>
        </row>
        <row r="631">
          <cell r="D631" t="str">
            <v>INSTALAÇÃO DE VÁLVULAS, REGISTROS OU HIDRANTES DE COLUNA</v>
          </cell>
          <cell r="K631">
            <v>0</v>
          </cell>
        </row>
        <row r="632">
          <cell r="C632">
            <v>7001230001</v>
          </cell>
          <cell r="D632" t="str">
            <v>Instalação de hidrante de coluna - DN -  100mm.</v>
          </cell>
          <cell r="E632" t="str">
            <v>UD</v>
          </cell>
          <cell r="F632">
            <v>0</v>
          </cell>
          <cell r="G632">
            <v>312.73</v>
          </cell>
          <cell r="H632">
            <v>0</v>
          </cell>
          <cell r="I632">
            <v>0</v>
          </cell>
          <cell r="J632">
            <v>0</v>
          </cell>
          <cell r="K632">
            <v>312.73</v>
          </cell>
          <cell r="L632">
            <v>312.73</v>
          </cell>
          <cell r="M632">
            <v>406.55</v>
          </cell>
        </row>
        <row r="633">
          <cell r="C633">
            <v>7001230002</v>
          </cell>
          <cell r="D633" t="str">
            <v>Instalação de registro ou válvulas borboletas - DN -  400mm.</v>
          </cell>
          <cell r="E633" t="str">
            <v>UD</v>
          </cell>
          <cell r="F633">
            <v>0</v>
          </cell>
          <cell r="G633">
            <v>134.84</v>
          </cell>
          <cell r="H633">
            <v>0</v>
          </cell>
          <cell r="I633">
            <v>0</v>
          </cell>
          <cell r="J633">
            <v>0</v>
          </cell>
          <cell r="K633">
            <v>134.84</v>
          </cell>
          <cell r="L633">
            <v>134.84</v>
          </cell>
          <cell r="M633">
            <v>175.29</v>
          </cell>
        </row>
        <row r="634">
          <cell r="C634">
            <v>7001230003</v>
          </cell>
          <cell r="D634" t="str">
            <v>Instalação de registro ou válvulas borboletas - DN -  500mm.</v>
          </cell>
          <cell r="E634" t="str">
            <v>UD</v>
          </cell>
          <cell r="F634">
            <v>0</v>
          </cell>
          <cell r="G634">
            <v>161.83000000000001</v>
          </cell>
          <cell r="H634">
            <v>0</v>
          </cell>
          <cell r="I634">
            <v>0</v>
          </cell>
          <cell r="J634">
            <v>0</v>
          </cell>
          <cell r="K634">
            <v>161.83000000000001</v>
          </cell>
          <cell r="L634">
            <v>161.83000000000001</v>
          </cell>
          <cell r="M634">
            <v>210.38</v>
          </cell>
        </row>
        <row r="635">
          <cell r="C635">
            <v>7001230004</v>
          </cell>
          <cell r="D635" t="str">
            <v>Instalação de registro ou válvulas borboletas - DN -  600mm.</v>
          </cell>
          <cell r="E635" t="str">
            <v>UD</v>
          </cell>
          <cell r="F635">
            <v>0</v>
          </cell>
          <cell r="G635">
            <v>202.4</v>
          </cell>
          <cell r="H635">
            <v>0</v>
          </cell>
          <cell r="I635">
            <v>0</v>
          </cell>
          <cell r="J635">
            <v>0</v>
          </cell>
          <cell r="K635">
            <v>202.4</v>
          </cell>
          <cell r="L635">
            <v>202.4</v>
          </cell>
          <cell r="M635">
            <v>263.12</v>
          </cell>
        </row>
        <row r="636">
          <cell r="C636">
            <v>7001230005</v>
          </cell>
          <cell r="D636" t="str">
            <v>Instalação de registro ou válvulas borboleta - DN -  700mm.</v>
          </cell>
          <cell r="E636" t="str">
            <v>UD</v>
          </cell>
          <cell r="F636">
            <v>0</v>
          </cell>
          <cell r="G636">
            <v>252.28</v>
          </cell>
          <cell r="H636">
            <v>0</v>
          </cell>
          <cell r="I636">
            <v>0</v>
          </cell>
          <cell r="J636">
            <v>0</v>
          </cell>
          <cell r="K636">
            <v>252.28</v>
          </cell>
          <cell r="L636">
            <v>252.28</v>
          </cell>
          <cell r="M636">
            <v>327.96</v>
          </cell>
        </row>
        <row r="637">
          <cell r="C637">
            <v>7001230006</v>
          </cell>
          <cell r="D637" t="str">
            <v>Instalação de registro ou válvulas borboleta - DN  800mm.</v>
          </cell>
          <cell r="E637" t="str">
            <v>UD</v>
          </cell>
          <cell r="F637">
            <v>0</v>
          </cell>
          <cell r="G637">
            <v>315.83</v>
          </cell>
          <cell r="H637">
            <v>0</v>
          </cell>
          <cell r="I637">
            <v>0</v>
          </cell>
          <cell r="J637">
            <v>0</v>
          </cell>
          <cell r="K637">
            <v>315.83</v>
          </cell>
          <cell r="L637">
            <v>315.83</v>
          </cell>
          <cell r="M637">
            <v>410.58</v>
          </cell>
        </row>
        <row r="638">
          <cell r="K638">
            <v>0</v>
          </cell>
        </row>
        <row r="639">
          <cell r="D639" t="str">
            <v>ASSENTAMENTO DE MANILHAS</v>
          </cell>
          <cell r="K639">
            <v>0</v>
          </cell>
        </row>
        <row r="640">
          <cell r="C640">
            <v>7001240001</v>
          </cell>
          <cell r="D640" t="str">
            <v>Assentamento de manilha cerâmica - DN -  100 mm.</v>
          </cell>
          <cell r="E640" t="str">
            <v>M</v>
          </cell>
          <cell r="F640">
            <v>0</v>
          </cell>
          <cell r="G640">
            <v>11.31</v>
          </cell>
          <cell r="H640">
            <v>0.48</v>
          </cell>
          <cell r="I640">
            <v>0</v>
          </cell>
          <cell r="J640">
            <v>0</v>
          </cell>
          <cell r="K640">
            <v>11.79</v>
          </cell>
          <cell r="L640">
            <v>11.79</v>
          </cell>
          <cell r="M640">
            <v>15.33</v>
          </cell>
        </row>
        <row r="641">
          <cell r="C641">
            <v>7001240002</v>
          </cell>
          <cell r="D641" t="str">
            <v>Assentamento de manilha cerâmica - DN -  150 mm.</v>
          </cell>
          <cell r="E641" t="str">
            <v>M</v>
          </cell>
          <cell r="F641">
            <v>0</v>
          </cell>
          <cell r="G641">
            <v>14.76</v>
          </cell>
          <cell r="H641">
            <v>0.67</v>
          </cell>
          <cell r="I641">
            <v>0</v>
          </cell>
          <cell r="J641">
            <v>0</v>
          </cell>
          <cell r="K641">
            <v>15.43</v>
          </cell>
          <cell r="L641">
            <v>15.43</v>
          </cell>
          <cell r="M641">
            <v>20.059999999999999</v>
          </cell>
        </row>
        <row r="642">
          <cell r="C642">
            <v>7001240003</v>
          </cell>
          <cell r="D642" t="str">
            <v>Assentamento de manilha cerâmica - DN -  200 mm.</v>
          </cell>
          <cell r="E642" t="str">
            <v>M</v>
          </cell>
          <cell r="F642">
            <v>0</v>
          </cell>
          <cell r="G642">
            <v>17.02</v>
          </cell>
          <cell r="H642">
            <v>0.83</v>
          </cell>
          <cell r="I642">
            <v>0</v>
          </cell>
          <cell r="J642">
            <v>0</v>
          </cell>
          <cell r="K642">
            <v>17.850000000000001</v>
          </cell>
          <cell r="L642">
            <v>17.850000000000001</v>
          </cell>
          <cell r="M642">
            <v>23.21</v>
          </cell>
        </row>
        <row r="643">
          <cell r="C643">
            <v>7001240004</v>
          </cell>
          <cell r="D643" t="str">
            <v>Assentamento de manilha cerâmica - DN -  250 mm.</v>
          </cell>
          <cell r="E643" t="str">
            <v>M</v>
          </cell>
          <cell r="F643">
            <v>0</v>
          </cell>
          <cell r="G643">
            <v>18.989999999999998</v>
          </cell>
          <cell r="H643">
            <v>1.03</v>
          </cell>
          <cell r="I643">
            <v>0</v>
          </cell>
          <cell r="J643">
            <v>0</v>
          </cell>
          <cell r="K643">
            <v>20.02</v>
          </cell>
          <cell r="L643">
            <v>20.02</v>
          </cell>
          <cell r="M643">
            <v>26.03</v>
          </cell>
        </row>
        <row r="644">
          <cell r="C644">
            <v>7001240005</v>
          </cell>
          <cell r="D644" t="str">
            <v>Assentamento de manilha cerâmica - DN -  300 mm.</v>
          </cell>
          <cell r="E644" t="str">
            <v>M</v>
          </cell>
          <cell r="F644">
            <v>0</v>
          </cell>
          <cell r="G644">
            <v>22.22</v>
          </cell>
          <cell r="H644">
            <v>1.26</v>
          </cell>
          <cell r="I644">
            <v>0</v>
          </cell>
          <cell r="J644">
            <v>0</v>
          </cell>
          <cell r="K644">
            <v>23.48</v>
          </cell>
          <cell r="L644">
            <v>23.48</v>
          </cell>
          <cell r="M644">
            <v>30.52</v>
          </cell>
        </row>
        <row r="645">
          <cell r="C645">
            <v>7001240006</v>
          </cell>
          <cell r="D645" t="str">
            <v>Assentamento de manilha cerâmica - DN -  350 mm.</v>
          </cell>
          <cell r="E645" t="str">
            <v>M</v>
          </cell>
          <cell r="F645">
            <v>0</v>
          </cell>
          <cell r="G645">
            <v>24.52</v>
          </cell>
          <cell r="H645">
            <v>1.38</v>
          </cell>
          <cell r="I645">
            <v>0</v>
          </cell>
          <cell r="J645">
            <v>0</v>
          </cell>
          <cell r="K645">
            <v>25.9</v>
          </cell>
          <cell r="L645">
            <v>25.9</v>
          </cell>
          <cell r="M645">
            <v>33.67</v>
          </cell>
        </row>
        <row r="646">
          <cell r="C646">
            <v>7001240007</v>
          </cell>
          <cell r="D646" t="str">
            <v>Assentamento de manilha cerâmica - DN -  400 mm.</v>
          </cell>
          <cell r="E646" t="str">
            <v>M</v>
          </cell>
          <cell r="F646">
            <v>0</v>
          </cell>
          <cell r="G646">
            <v>28.1</v>
          </cell>
          <cell r="H646">
            <v>1.67</v>
          </cell>
          <cell r="I646">
            <v>0</v>
          </cell>
          <cell r="J646">
            <v>0</v>
          </cell>
          <cell r="K646">
            <v>29.77</v>
          </cell>
          <cell r="L646">
            <v>29.77</v>
          </cell>
          <cell r="M646">
            <v>38.700000000000003</v>
          </cell>
        </row>
        <row r="647">
          <cell r="K647">
            <v>0</v>
          </cell>
        </row>
        <row r="648">
          <cell r="D648" t="str">
            <v>TAMPONAMENTO DE REDE DE ESGOTO</v>
          </cell>
          <cell r="K648">
            <v>0</v>
          </cell>
        </row>
        <row r="649">
          <cell r="C649">
            <v>7001240008</v>
          </cell>
          <cell r="D649" t="str">
            <v>Tamponamento de rede de esgoto - DN -  150 mm.</v>
          </cell>
          <cell r="E649" t="str">
            <v>UD</v>
          </cell>
          <cell r="F649">
            <v>0</v>
          </cell>
          <cell r="G649">
            <v>45.01</v>
          </cell>
          <cell r="H649">
            <v>0.79</v>
          </cell>
          <cell r="I649">
            <v>0</v>
          </cell>
          <cell r="J649">
            <v>0</v>
          </cell>
          <cell r="K649">
            <v>45.8</v>
          </cell>
          <cell r="L649">
            <v>45.8</v>
          </cell>
          <cell r="M649">
            <v>59.54</v>
          </cell>
        </row>
        <row r="650">
          <cell r="C650">
            <v>7001240009</v>
          </cell>
          <cell r="D650" t="str">
            <v>Tamponamento de rede de esgoto - DN -  200 mm.</v>
          </cell>
          <cell r="E650" t="str">
            <v>UD</v>
          </cell>
          <cell r="F650">
            <v>0</v>
          </cell>
          <cell r="G650">
            <v>53.11</v>
          </cell>
          <cell r="H650">
            <v>1.05</v>
          </cell>
          <cell r="I650">
            <v>0</v>
          </cell>
          <cell r="J650">
            <v>0</v>
          </cell>
          <cell r="K650">
            <v>54.16</v>
          </cell>
          <cell r="L650">
            <v>54.16</v>
          </cell>
          <cell r="M650">
            <v>70.41</v>
          </cell>
        </row>
        <row r="651">
          <cell r="C651">
            <v>7001240010</v>
          </cell>
          <cell r="D651" t="str">
            <v>Tamponamento de rede de esgoto - DN -  250 mm.</v>
          </cell>
          <cell r="E651" t="str">
            <v>UD</v>
          </cell>
          <cell r="F651">
            <v>0</v>
          </cell>
          <cell r="G651">
            <v>59.86</v>
          </cell>
          <cell r="H651">
            <v>1.41</v>
          </cell>
          <cell r="I651">
            <v>0</v>
          </cell>
          <cell r="J651">
            <v>0</v>
          </cell>
          <cell r="K651">
            <v>61.27</v>
          </cell>
          <cell r="L651">
            <v>61.27</v>
          </cell>
          <cell r="M651">
            <v>79.650000000000006</v>
          </cell>
        </row>
        <row r="652">
          <cell r="C652">
            <v>7001240011</v>
          </cell>
          <cell r="D652" t="str">
            <v>Tamponamento de rede de esgoto - DN -  300 mm.</v>
          </cell>
          <cell r="E652" t="str">
            <v>UD</v>
          </cell>
          <cell r="F652">
            <v>0</v>
          </cell>
          <cell r="G652">
            <v>62.28</v>
          </cell>
          <cell r="H652">
            <v>1.73</v>
          </cell>
          <cell r="I652">
            <v>0</v>
          </cell>
          <cell r="J652">
            <v>0</v>
          </cell>
          <cell r="K652">
            <v>64.010000000000005</v>
          </cell>
          <cell r="L652">
            <v>64.010000000000005</v>
          </cell>
          <cell r="M652">
            <v>83.21</v>
          </cell>
        </row>
        <row r="653">
          <cell r="C653">
            <v>7001240012</v>
          </cell>
          <cell r="D653" t="str">
            <v>Tamponamento de rede de esgoto - DN -  400 mm.</v>
          </cell>
          <cell r="E653" t="str">
            <v>UD</v>
          </cell>
          <cell r="F653">
            <v>0</v>
          </cell>
          <cell r="G653">
            <v>78.69</v>
          </cell>
          <cell r="H653">
            <v>2.38</v>
          </cell>
          <cell r="I653">
            <v>0</v>
          </cell>
          <cell r="J653">
            <v>0</v>
          </cell>
          <cell r="K653">
            <v>81.069999999999993</v>
          </cell>
          <cell r="L653">
            <v>81.069999999999993</v>
          </cell>
          <cell r="M653">
            <v>105.39</v>
          </cell>
        </row>
        <row r="654">
          <cell r="K654">
            <v>0</v>
          </cell>
        </row>
        <row r="655">
          <cell r="D655" t="str">
            <v>LIGAÇÃO AO POÇO DE VISITA EXISTENTE</v>
          </cell>
          <cell r="K655">
            <v>0</v>
          </cell>
        </row>
        <row r="656">
          <cell r="C656">
            <v>7001240013</v>
          </cell>
          <cell r="D656" t="str">
            <v>Ligação ao poço de visita existente.</v>
          </cell>
          <cell r="E656" t="str">
            <v>UD</v>
          </cell>
          <cell r="F656">
            <v>0</v>
          </cell>
          <cell r="G656">
            <v>62.35</v>
          </cell>
          <cell r="H656">
            <v>1.87</v>
          </cell>
          <cell r="I656">
            <v>0</v>
          </cell>
          <cell r="J656">
            <v>0</v>
          </cell>
          <cell r="K656">
            <v>64.22</v>
          </cell>
          <cell r="L656">
            <v>64.22</v>
          </cell>
          <cell r="M656">
            <v>83.49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D659" t="str">
            <v>CAIXAS</v>
          </cell>
          <cell r="K659">
            <v>0</v>
          </cell>
        </row>
        <row r="660">
          <cell r="K660">
            <v>0</v>
          </cell>
        </row>
        <row r="661">
          <cell r="D661" t="str">
            <v>CAIXAS PARA REGISTROS COM FLANGES</v>
          </cell>
          <cell r="K661">
            <v>0</v>
          </cell>
        </row>
        <row r="662">
          <cell r="C662">
            <v>7001250240</v>
          </cell>
          <cell r="D662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2" t="str">
            <v>UD</v>
          </cell>
          <cell r="F662">
            <v>0.192</v>
          </cell>
          <cell r="G662">
            <v>506.58820000000009</v>
          </cell>
          <cell r="H662">
            <v>166.41320000000002</v>
          </cell>
          <cell r="I662">
            <v>0</v>
          </cell>
          <cell r="K662">
            <v>673.19340000000011</v>
          </cell>
          <cell r="L662">
            <v>673.19</v>
          </cell>
          <cell r="M662">
            <v>875.15</v>
          </cell>
        </row>
        <row r="663">
          <cell r="C663">
            <v>7001250241</v>
          </cell>
          <cell r="D663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3" t="str">
            <v>UD</v>
          </cell>
          <cell r="F663">
            <v>0.27579999999999993</v>
          </cell>
          <cell r="G663">
            <v>640.76039999999989</v>
          </cell>
          <cell r="H663">
            <v>224.1653</v>
          </cell>
          <cell r="I663">
            <v>0</v>
          </cell>
          <cell r="K663">
            <v>865.2014999999999</v>
          </cell>
          <cell r="L663">
            <v>865.21</v>
          </cell>
          <cell r="M663">
            <v>1124.76</v>
          </cell>
        </row>
        <row r="664">
          <cell r="C664">
            <v>7001250242</v>
          </cell>
          <cell r="D664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4" t="str">
            <v>UD</v>
          </cell>
          <cell r="F664">
            <v>0.28799999999999998</v>
          </cell>
          <cell r="G664">
            <v>764.59090000000015</v>
          </cell>
          <cell r="H664">
            <v>256.38540000000006</v>
          </cell>
          <cell r="I664">
            <v>0</v>
          </cell>
          <cell r="K664">
            <v>1021.2643000000003</v>
          </cell>
          <cell r="L664">
            <v>1021.27</v>
          </cell>
          <cell r="M664">
            <v>1327.64</v>
          </cell>
        </row>
        <row r="665">
          <cell r="C665">
            <v>7001250243</v>
          </cell>
          <cell r="D665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5" t="str">
            <v>UD</v>
          </cell>
          <cell r="F665">
            <v>0.3962</v>
          </cell>
          <cell r="G665">
            <v>970.93240000000014</v>
          </cell>
          <cell r="H665">
            <v>347.34809999999999</v>
          </cell>
          <cell r="I665">
            <v>0</v>
          </cell>
          <cell r="K665">
            <v>1318.6767000000002</v>
          </cell>
          <cell r="L665">
            <v>1318.68</v>
          </cell>
          <cell r="M665">
            <v>1714.28</v>
          </cell>
        </row>
        <row r="666">
          <cell r="C666">
            <v>7001250244</v>
          </cell>
          <cell r="D666" t="str">
            <v>Caixa enterrada em alvenaria de tijolos maciços no traço 1:8 de 1/2 vez para registro com flanges incluindo: revestimentos interno e externo de chapisco (traço 1:5) e argamassa no traço 1:6, piso em concreto simples ( traço 1:3:6 ) com espessura de 0,05 m</v>
          </cell>
          <cell r="E666" t="str">
            <v>UD</v>
          </cell>
          <cell r="F666">
            <v>0.3962</v>
          </cell>
          <cell r="G666">
            <v>1188.3254999999999</v>
          </cell>
          <cell r="H666">
            <v>386.80090000000007</v>
          </cell>
          <cell r="I666">
            <v>0</v>
          </cell>
          <cell r="K666">
            <v>1575.5225999999998</v>
          </cell>
          <cell r="L666">
            <v>1575.53</v>
          </cell>
          <cell r="M666">
            <v>2048.1799999999998</v>
          </cell>
        </row>
        <row r="667">
          <cell r="K667">
            <v>0</v>
          </cell>
        </row>
        <row r="668">
          <cell r="D668" t="str">
            <v>CAIXAS PARA REGISTROS JUNTA ELÁSTICA</v>
          </cell>
          <cell r="K668">
            <v>0</v>
          </cell>
        </row>
        <row r="669">
          <cell r="C669">
            <v>7001250245</v>
          </cell>
          <cell r="D669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69" t="str">
            <v>UD</v>
          </cell>
          <cell r="F669">
            <v>0.27579999999999993</v>
          </cell>
          <cell r="G669">
            <v>596.90319999999997</v>
          </cell>
          <cell r="H669">
            <v>216.46610000000001</v>
          </cell>
          <cell r="I669">
            <v>0</v>
          </cell>
          <cell r="K669">
            <v>813.64509999999996</v>
          </cell>
          <cell r="L669">
            <v>813.65</v>
          </cell>
          <cell r="M669">
            <v>1057.74</v>
          </cell>
        </row>
        <row r="670">
          <cell r="C670">
            <v>7001250246</v>
          </cell>
          <cell r="D670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0" t="str">
            <v>UD</v>
          </cell>
          <cell r="F670">
            <v>0.33600000000000002</v>
          </cell>
          <cell r="G670">
            <v>723.42449999999997</v>
          </cell>
          <cell r="H670">
            <v>270.96190000000001</v>
          </cell>
          <cell r="I670">
            <v>0</v>
          </cell>
          <cell r="K670">
            <v>994.72239999999999</v>
          </cell>
          <cell r="L670">
            <v>994.72</v>
          </cell>
          <cell r="M670">
            <v>1293.1400000000001</v>
          </cell>
        </row>
        <row r="671">
          <cell r="C671">
            <v>7001250247</v>
          </cell>
          <cell r="D671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1" t="str">
            <v>UD</v>
          </cell>
          <cell r="F671">
            <v>0.41979999999999995</v>
          </cell>
          <cell r="G671">
            <v>932.74120000000005</v>
          </cell>
          <cell r="H671">
            <v>342.47240000000005</v>
          </cell>
          <cell r="I671">
            <v>0</v>
          </cell>
          <cell r="K671">
            <v>1275.6334000000002</v>
          </cell>
          <cell r="L671">
            <v>1275.6300000000001</v>
          </cell>
          <cell r="M671">
            <v>1658.32</v>
          </cell>
        </row>
        <row r="672">
          <cell r="C672">
            <v>7001250248</v>
          </cell>
          <cell r="D672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2" t="str">
            <v>UD</v>
          </cell>
          <cell r="F672">
            <v>0.48</v>
          </cell>
          <cell r="G672">
            <v>1171.1134999999999</v>
          </cell>
          <cell r="H672">
            <v>417.12740000000002</v>
          </cell>
          <cell r="I672">
            <v>0</v>
          </cell>
          <cell r="K672">
            <v>1588.7209</v>
          </cell>
          <cell r="L672">
            <v>1588.72</v>
          </cell>
          <cell r="M672">
            <v>2065.34</v>
          </cell>
        </row>
        <row r="673">
          <cell r="C673">
            <v>7001250249</v>
          </cell>
          <cell r="D673" t="str">
            <v>Caixa enterrada em alvenaria de tijolos maciços no traço 1:8 de 1/2 vez para registro junta elástica incluindo: revestimentos interno e externo de chapisco (traço 1:5) e argamassa no traço 1:6, piso em concreto simples ( traço 1:3:6 ) com espessura de 0,0</v>
          </cell>
          <cell r="E673" t="str">
            <v>UD</v>
          </cell>
          <cell r="F673">
            <v>0.57599999999999996</v>
          </cell>
          <cell r="G673">
            <v>1438.5068999999999</v>
          </cell>
          <cell r="H673">
            <v>509.3547999999999</v>
          </cell>
          <cell r="I673">
            <v>0</v>
          </cell>
          <cell r="K673">
            <v>1948.4376999999997</v>
          </cell>
          <cell r="L673">
            <v>1948.44</v>
          </cell>
          <cell r="M673">
            <v>2532.9699999999998</v>
          </cell>
        </row>
        <row r="674">
          <cell r="K674">
            <v>0</v>
          </cell>
        </row>
        <row r="675">
          <cell r="D675" t="str">
            <v>CAIXA COLETORA PARA REDE SECA DE ESGOTO</v>
          </cell>
          <cell r="K675">
            <v>0</v>
          </cell>
        </row>
        <row r="676">
          <cell r="C676">
            <v>7001250011</v>
          </cell>
          <cell r="D676" t="str">
            <v>Caixa coletora para rede seca de esgoto em alvenaria inclusive chapisco, massa, lastro de concreto simples ( FCK &gt;= 15 Mpa, controle "B" ) e tampa de concreto armado ( FCK &gt;= 20 Mpa, controle "B" ), com reaterro.</v>
          </cell>
          <cell r="E676" t="str">
            <v>UD</v>
          </cell>
          <cell r="F676">
            <v>0.47</v>
          </cell>
          <cell r="G676">
            <v>345.18699999999995</v>
          </cell>
          <cell r="H676">
            <v>246.23750000000001</v>
          </cell>
          <cell r="I676">
            <v>0</v>
          </cell>
          <cell r="K676">
            <v>591.89449999999999</v>
          </cell>
          <cell r="L676">
            <v>591.9</v>
          </cell>
          <cell r="M676">
            <v>769.46</v>
          </cell>
        </row>
        <row r="677">
          <cell r="C677">
            <v>7001250012</v>
          </cell>
          <cell r="D677" t="str">
            <v>Caixa coletora para rede de esgoto em alvenaria inclusive chapisco, massa, lastro de concreto simples ( FCK &gt;= 15 Mpa, controle "B" ) e tampa de concreto armado  ( FCK &gt;= 20 Mpa, controle "B" ), com reaterro.</v>
          </cell>
          <cell r="E677" t="str">
            <v>UD</v>
          </cell>
          <cell r="F677">
            <v>0.98699999999999999</v>
          </cell>
          <cell r="G677">
            <v>724.3175</v>
          </cell>
          <cell r="H677">
            <v>517.17999999999995</v>
          </cell>
          <cell r="I677">
            <v>0</v>
          </cell>
          <cell r="K677">
            <v>1242.4845</v>
          </cell>
          <cell r="L677">
            <v>1242.49</v>
          </cell>
          <cell r="M677">
            <v>1615.23</v>
          </cell>
        </row>
        <row r="678">
          <cell r="K678">
            <v>0</v>
          </cell>
        </row>
        <row r="679">
          <cell r="D679" t="str">
            <v>CAIXA DE PASSAGEM PARA ESGOTO</v>
          </cell>
          <cell r="K679">
            <v>0</v>
          </cell>
        </row>
        <row r="680">
          <cell r="C680">
            <v>7001250013</v>
          </cell>
          <cell r="D680" t="str">
            <v>Caixa de passagem para esgoto em anéis de concreto armado, lastro em concreto simples 1:3:5 e base em tijolo coroa com tampa de concreto armado  ( FCK &gt;= 20 Mpa, controle "B" ), DN - 0,40 m e profundidade de 0,65 m.</v>
          </cell>
          <cell r="E680" t="str">
            <v>UD</v>
          </cell>
          <cell r="F680">
            <v>9.5619999999999997E-2</v>
          </cell>
          <cell r="G680">
            <v>84.209057999999999</v>
          </cell>
          <cell r="H680">
            <v>17.003658000000001</v>
          </cell>
          <cell r="I680">
            <v>0</v>
          </cell>
          <cell r="K680">
            <v>101.308336</v>
          </cell>
          <cell r="L680">
            <v>101.31</v>
          </cell>
          <cell r="M680">
            <v>131.69999999999999</v>
          </cell>
        </row>
        <row r="681">
          <cell r="C681">
            <v>7001250014</v>
          </cell>
          <cell r="D681" t="str">
            <v>Caixa de passagem para esgoto em anéis de concreto armado, lastro em concreto simples 1:3:5 e base em tijolo coroa com tampa de concreto armado  ( FCK &gt;= 20 Mpa, controle "B" ), DN - 0,60 m e profundidade de 1,00 m.</v>
          </cell>
          <cell r="E681" t="str">
            <v>UD</v>
          </cell>
          <cell r="F681">
            <v>0.13423399999999999</v>
          </cell>
          <cell r="G681">
            <v>142.44082900000001</v>
          </cell>
          <cell r="H681">
            <v>25.440849</v>
          </cell>
          <cell r="I681">
            <v>0</v>
          </cell>
          <cell r="K681">
            <v>168.01591200000001</v>
          </cell>
          <cell r="L681">
            <v>168.01</v>
          </cell>
          <cell r="M681">
            <v>218.42</v>
          </cell>
        </row>
        <row r="682">
          <cell r="K682">
            <v>0</v>
          </cell>
        </row>
        <row r="683">
          <cell r="D683" t="str">
            <v>CAIXAS PARA VÁLVULAS BORBOLETAS</v>
          </cell>
          <cell r="K683">
            <v>0</v>
          </cell>
        </row>
        <row r="684">
          <cell r="C684">
            <v>7001250250</v>
          </cell>
          <cell r="D684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4" t="str">
            <v>UD</v>
          </cell>
          <cell r="F684">
            <v>0.28799999999999998</v>
          </cell>
          <cell r="G684">
            <v>487.5895999999999</v>
          </cell>
          <cell r="H684">
            <v>223.85739999999998</v>
          </cell>
          <cell r="I684">
            <v>0</v>
          </cell>
          <cell r="K684">
            <v>711.73500000000001</v>
          </cell>
          <cell r="L684">
            <v>711.74</v>
          </cell>
          <cell r="M684">
            <v>925.26</v>
          </cell>
        </row>
        <row r="685">
          <cell r="C685">
            <v>7001250251</v>
          </cell>
          <cell r="D685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5" t="str">
            <v>UD</v>
          </cell>
          <cell r="F685">
            <v>0.33600000000000002</v>
          </cell>
          <cell r="G685">
            <v>539.30630000000008</v>
          </cell>
          <cell r="H685">
            <v>255.77990000000003</v>
          </cell>
          <cell r="I685">
            <v>0</v>
          </cell>
          <cell r="K685">
            <v>795.42220000000009</v>
          </cell>
          <cell r="L685">
            <v>795.43</v>
          </cell>
          <cell r="M685">
            <v>1034.05</v>
          </cell>
        </row>
        <row r="686">
          <cell r="C686">
            <v>7001250252</v>
          </cell>
          <cell r="D686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6" t="str">
            <v>UD</v>
          </cell>
          <cell r="F686">
            <v>0.43199999999999994</v>
          </cell>
          <cell r="G686">
            <v>620.36869999999999</v>
          </cell>
          <cell r="H686">
            <v>314.86409999999995</v>
          </cell>
          <cell r="I686">
            <v>0</v>
          </cell>
          <cell r="K686">
            <v>935.66480000000001</v>
          </cell>
          <cell r="L686">
            <v>935.66</v>
          </cell>
          <cell r="M686">
            <v>1216.3599999999999</v>
          </cell>
        </row>
        <row r="687">
          <cell r="C687">
            <v>7001250253</v>
          </cell>
          <cell r="D687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7" t="str">
            <v>UD</v>
          </cell>
          <cell r="F687">
            <v>0.52800000000000002</v>
          </cell>
          <cell r="G687">
            <v>723.64890000000003</v>
          </cell>
          <cell r="H687">
            <v>378.70909999999998</v>
          </cell>
          <cell r="I687">
            <v>0</v>
          </cell>
          <cell r="K687">
            <v>1102.886</v>
          </cell>
          <cell r="L687">
            <v>1102.8900000000001</v>
          </cell>
          <cell r="M687">
            <v>1433.75</v>
          </cell>
        </row>
        <row r="688">
          <cell r="C688">
            <v>7001250254</v>
          </cell>
          <cell r="D688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8" t="str">
            <v>UD</v>
          </cell>
          <cell r="F688">
            <v>0.69599999999999995</v>
          </cell>
          <cell r="G688">
            <v>907.62444999999991</v>
          </cell>
          <cell r="H688">
            <v>489.91384999999997</v>
          </cell>
          <cell r="I688">
            <v>0</v>
          </cell>
          <cell r="K688">
            <v>1398.2342999999998</v>
          </cell>
          <cell r="L688">
            <v>1398.23</v>
          </cell>
          <cell r="M688">
            <v>1817.7</v>
          </cell>
        </row>
        <row r="689">
          <cell r="C689">
            <v>7001250255</v>
          </cell>
          <cell r="D689" t="str">
            <v>Caixa enterrada em alvenaria de tijolos maciços no traço 1:8 de 1/2 vez para válvula borboleta incluindo: revestimentos interno e externo de chapisco (traço 1:5) e argamassa no traço 1:6, piso em concreto simples ( traço 1:3:6 ) com espessura de 0,05 m; t</v>
          </cell>
          <cell r="E689" t="str">
            <v>UD</v>
          </cell>
          <cell r="F689">
            <v>0.79200000000000004</v>
          </cell>
          <cell r="G689">
            <v>1065.3624499999999</v>
          </cell>
          <cell r="H689">
            <v>565.35325</v>
          </cell>
          <cell r="I689">
            <v>0</v>
          </cell>
          <cell r="K689">
            <v>1631.5076999999997</v>
          </cell>
          <cell r="L689">
            <v>1631.5</v>
          </cell>
          <cell r="M689">
            <v>2120.96</v>
          </cell>
        </row>
        <row r="690">
          <cell r="K690">
            <v>0</v>
          </cell>
        </row>
        <row r="691">
          <cell r="D691" t="str">
            <v>CAIXAS PARA VENTOSAS</v>
          </cell>
          <cell r="K691">
            <v>0</v>
          </cell>
        </row>
        <row r="692">
          <cell r="K692">
            <v>0</v>
          </cell>
        </row>
        <row r="693">
          <cell r="D693" t="str">
            <v>CAIXAS PARA VENTOSAS EM ALVENARIA DE 1/2 VEZ - PARA ÁREAS URBANAS</v>
          </cell>
          <cell r="K693">
            <v>0</v>
          </cell>
        </row>
        <row r="694">
          <cell r="C694">
            <v>7001250256</v>
          </cell>
          <cell r="D69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694" t="str">
            <v>UD</v>
          </cell>
          <cell r="F694">
            <v>1.0651999999999999</v>
          </cell>
          <cell r="G694">
            <v>515.37310000000002</v>
          </cell>
          <cell r="H694">
            <v>230.84870000000001</v>
          </cell>
          <cell r="I694">
            <v>0</v>
          </cell>
          <cell r="K694">
            <v>747.28700000000003</v>
          </cell>
          <cell r="L694">
            <v>747.29</v>
          </cell>
          <cell r="M694">
            <v>971.47</v>
          </cell>
        </row>
        <row r="695">
          <cell r="C695">
            <v>7001250257</v>
          </cell>
          <cell r="D69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695" t="str">
            <v>UD</v>
          </cell>
          <cell r="F695">
            <v>1.5860000000000001</v>
          </cell>
          <cell r="G695">
            <v>777.66440000000011</v>
          </cell>
          <cell r="H695">
            <v>352.16789999999997</v>
          </cell>
          <cell r="I695">
            <v>0</v>
          </cell>
          <cell r="K695">
            <v>1131.4183</v>
          </cell>
          <cell r="L695">
            <v>1131.42</v>
          </cell>
          <cell r="M695">
            <v>1470.84</v>
          </cell>
        </row>
        <row r="696">
          <cell r="C696">
            <v>7001250258</v>
          </cell>
          <cell r="D69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696" t="str">
            <v>UD</v>
          </cell>
          <cell r="F696">
            <v>2.2133999999999996</v>
          </cell>
          <cell r="G696">
            <v>1043.5559000000003</v>
          </cell>
          <cell r="H696">
            <v>491.30680000000007</v>
          </cell>
          <cell r="I696">
            <v>0</v>
          </cell>
          <cell r="K696">
            <v>1537.0761000000005</v>
          </cell>
          <cell r="L696">
            <v>1537.08</v>
          </cell>
          <cell r="M696">
            <v>1998.2</v>
          </cell>
        </row>
        <row r="697">
          <cell r="K697">
            <v>0</v>
          </cell>
        </row>
        <row r="698">
          <cell r="D698" t="str">
            <v>CAIXAS PARA VENTOSAS EM ALVENARIA DE 1 VEZ - PARA ÁREAS URBANAS</v>
          </cell>
          <cell r="K698">
            <v>0</v>
          </cell>
        </row>
        <row r="699">
          <cell r="C699">
            <v>7001250259</v>
          </cell>
          <cell r="D699" t="str">
            <v>Caixa enterrada em alvenaria de tijolos maciços no traço 1:8 de  1 vez para ventosa aplicada em tubulação de DN = (50 a 150)mm incluindo: revestimentos interno e externo de chapisco (traço 1:5) e argamassa no traço 1:6, piso em concreto simples ( traço 1:</v>
          </cell>
          <cell r="E699" t="str">
            <v>UD</v>
          </cell>
          <cell r="F699">
            <v>1.5860000000000001</v>
          </cell>
          <cell r="G699">
            <v>722.67659999999989</v>
          </cell>
          <cell r="H699">
            <v>370.42950000000002</v>
          </cell>
          <cell r="I699">
            <v>0</v>
          </cell>
          <cell r="K699">
            <v>1094.6921</v>
          </cell>
          <cell r="L699">
            <v>1094.7</v>
          </cell>
          <cell r="M699">
            <v>1423.1</v>
          </cell>
        </row>
        <row r="700">
          <cell r="C700">
            <v>7001250260</v>
          </cell>
          <cell r="D700" t="str">
            <v>Caixa enterrada em alvenaria de tijolos maciços no traço 1:8 de  1 vez para ventosa aplicada em tubulação de DN = (200 a 350)mm incluindo: revestimentos interno e externo de chapisco (traço 1:5) e argamassa no traço 1:6, piso em concreto simples ( traço 1</v>
          </cell>
          <cell r="E700" t="str">
            <v>UD</v>
          </cell>
          <cell r="F700">
            <v>2.2133999999999996</v>
          </cell>
          <cell r="G700">
            <v>1072.6912</v>
          </cell>
          <cell r="H700">
            <v>540.71840000000009</v>
          </cell>
          <cell r="I700">
            <v>0</v>
          </cell>
          <cell r="K700">
            <v>1615.623</v>
          </cell>
          <cell r="L700">
            <v>1615.62</v>
          </cell>
          <cell r="M700">
            <v>2100.31</v>
          </cell>
        </row>
        <row r="701">
          <cell r="C701">
            <v>7001250261</v>
          </cell>
          <cell r="D701" t="str">
            <v>Caixa enterrada em alvenaria de tijolos maciços no traço 1:8 de  1 vez para ventosa aplicada em tubulação de DN = (400 a 600)mm incluindo: revestimentos interno e externo de chapisco (traço 1:5) e argamassa no traço 1:6, piso em concreto simples ( traço 1</v>
          </cell>
          <cell r="E701" t="str">
            <v>UD</v>
          </cell>
          <cell r="F701">
            <v>2.9473999999999996</v>
          </cell>
          <cell r="G701">
            <v>1420.9542000000001</v>
          </cell>
          <cell r="H701">
            <v>727.7586</v>
          </cell>
          <cell r="I701">
            <v>0</v>
          </cell>
          <cell r="K701">
            <v>2151.6602000000003</v>
          </cell>
          <cell r="L701">
            <v>2151.66</v>
          </cell>
          <cell r="M701">
            <v>2797.16</v>
          </cell>
        </row>
        <row r="702">
          <cell r="K702">
            <v>0</v>
          </cell>
        </row>
        <row r="703">
          <cell r="D703" t="str">
            <v>CAIXAS PARA VENTOSAS EM ALVENARIA DE 1/2 VEZ - PARA ÁREAS RURAIS</v>
          </cell>
          <cell r="K703">
            <v>0</v>
          </cell>
        </row>
        <row r="704">
          <cell r="C704">
            <v>7001250262</v>
          </cell>
          <cell r="D704" t="str">
            <v>Caixa enterrada em alvenaria de tijolos maciços no traço 1:8 de 1/2 vez para ventosa aplicada em tubulação de DN = (50 a 150)mm incluindo: revestimentos interno e externo de chapisco (traço 1:5) e argamassa no traço 1:6, piso em concreto simples ( traço 1</v>
          </cell>
          <cell r="E704" t="str">
            <v>UD</v>
          </cell>
          <cell r="F704">
            <v>1.0651999999999999</v>
          </cell>
          <cell r="G704">
            <v>702.63430000000005</v>
          </cell>
          <cell r="H704">
            <v>262.85269999999997</v>
          </cell>
          <cell r="I704">
            <v>0</v>
          </cell>
          <cell r="K704">
            <v>966.55220000000008</v>
          </cell>
          <cell r="L704">
            <v>966.55</v>
          </cell>
          <cell r="M704">
            <v>1256.52</v>
          </cell>
        </row>
        <row r="705">
          <cell r="C705">
            <v>7001250263</v>
          </cell>
          <cell r="D705" t="str">
            <v xml:space="preserve">Caixa enterrada em alvenaria de tijolos maciços no traço 1:8 de 1/2 vez para ventosa aplicada em tubulação de DN = (200 a 350)mm incluindo: revestimentos interno e externo de chapisco (traço 1:5) e argamassa no traço 1:6, piso em concreto simples ( traço </v>
          </cell>
          <cell r="E705" t="str">
            <v>UD</v>
          </cell>
          <cell r="F705">
            <v>1.5860000000000001</v>
          </cell>
          <cell r="G705">
            <v>1006.5359999999998</v>
          </cell>
          <cell r="H705">
            <v>392.8279</v>
          </cell>
          <cell r="I705">
            <v>0</v>
          </cell>
          <cell r="K705">
            <v>1400.9498999999998</v>
          </cell>
          <cell r="L705">
            <v>1400.96</v>
          </cell>
          <cell r="M705">
            <v>1821.23</v>
          </cell>
        </row>
        <row r="706">
          <cell r="C706">
            <v>7001250264</v>
          </cell>
          <cell r="D706" t="str">
            <v xml:space="preserve">Caixa enterrada em alvenaria de tijolos maciços no traço 1:8 de 1/2 vez para ventosa aplicada em tubulação de DN = (400 a 600)mm incluindo: revestimentos interno e externo de chapisco (traço 1:5) e argamassa no traço 1:6, piso em concreto simples ( traço </v>
          </cell>
          <cell r="E706" t="str">
            <v>UD</v>
          </cell>
          <cell r="F706">
            <v>2.2133999999999996</v>
          </cell>
          <cell r="G706">
            <v>1315.2270999999998</v>
          </cell>
          <cell r="H706">
            <v>540.62279999999998</v>
          </cell>
          <cell r="I706">
            <v>0</v>
          </cell>
          <cell r="K706">
            <v>1858.0632999999998</v>
          </cell>
          <cell r="L706">
            <v>1858.06</v>
          </cell>
          <cell r="M706">
            <v>2415.48</v>
          </cell>
        </row>
        <row r="707">
          <cell r="K707">
            <v>0</v>
          </cell>
        </row>
        <row r="708">
          <cell r="D708" t="str">
            <v>CAIXAS PARA VENTOSAS EM CONCRETO ARMADO - PARA ÁREAS URBANAS</v>
          </cell>
          <cell r="K708">
            <v>0</v>
          </cell>
        </row>
        <row r="709">
          <cell r="C709">
            <v>7001250175</v>
          </cell>
          <cell r="D709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09" t="str">
            <v>UD</v>
          </cell>
          <cell r="F709">
            <v>3.4216000000000002</v>
          </cell>
          <cell r="G709">
            <v>1241.9764</v>
          </cell>
          <cell r="H709">
            <v>2806.9127000000003</v>
          </cell>
          <cell r="K709">
            <v>4052.3107</v>
          </cell>
          <cell r="L709">
            <v>4052.31</v>
          </cell>
          <cell r="M709">
            <v>5268</v>
          </cell>
        </row>
        <row r="710">
          <cell r="C710">
            <v>7001250031</v>
          </cell>
          <cell r="D710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0" t="str">
            <v>UD</v>
          </cell>
          <cell r="F710">
            <v>3.6168</v>
          </cell>
          <cell r="G710">
            <v>1319.0036</v>
          </cell>
          <cell r="H710">
            <v>2972.1878999999999</v>
          </cell>
          <cell r="K710">
            <v>4294.8082999999997</v>
          </cell>
          <cell r="L710">
            <v>4294.8100000000004</v>
          </cell>
          <cell r="M710">
            <v>5583.25</v>
          </cell>
        </row>
        <row r="711">
          <cell r="C711">
            <v>7001250032</v>
          </cell>
          <cell r="D711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1" t="str">
            <v>UD</v>
          </cell>
          <cell r="F711">
            <v>4.1646000000000001</v>
          </cell>
          <cell r="G711">
            <v>1537.1772000000001</v>
          </cell>
          <cell r="H711">
            <v>3419.6184000000003</v>
          </cell>
          <cell r="K711">
            <v>4960.9602000000004</v>
          </cell>
          <cell r="L711">
            <v>4960.96</v>
          </cell>
          <cell r="M711">
            <v>6449.25</v>
          </cell>
        </row>
        <row r="712">
          <cell r="C712" t="e">
            <v>#VALUE!</v>
          </cell>
          <cell r="K712">
            <v>0</v>
          </cell>
        </row>
        <row r="713">
          <cell r="C713" t="e">
            <v>#VALUE!</v>
          </cell>
          <cell r="D713" t="str">
            <v>CAIXAS PARA VENTOSAS EM CONCRETO ARMADO - PARA ÁREAS RURAIS</v>
          </cell>
          <cell r="K713">
            <v>0</v>
          </cell>
        </row>
        <row r="714">
          <cell r="C714">
            <v>7001250033</v>
          </cell>
          <cell r="D714" t="str">
            <v>Caixa em concreto armado FCK 20 MPA, controle "B" para ventosa aplicada em tubulação de DN = (700 a 900)mm incluindo: escoramento lateral das formas; preparo e lançamento do concreto; paredes, fundo e tampa com espessuras de 0,15 m; lastro de piso em conc</v>
          </cell>
          <cell r="E714" t="str">
            <v>UD</v>
          </cell>
          <cell r="F714">
            <v>3.9217999999999997</v>
          </cell>
          <cell r="G714">
            <v>1438.2693000000002</v>
          </cell>
          <cell r="H714">
            <v>3230.4304000000002</v>
          </cell>
          <cell r="K714">
            <v>4672.6215000000002</v>
          </cell>
          <cell r="L714">
            <v>4672.62</v>
          </cell>
          <cell r="M714">
            <v>6074.41</v>
          </cell>
        </row>
        <row r="715">
          <cell r="C715">
            <v>7001250034</v>
          </cell>
          <cell r="D715" t="str">
            <v xml:space="preserve">Caixa em concreto armado FCK 20 MPA, controle "B" para ventosa aplicada em tubulação de DN = 1.000 mm incluindo: escoramento lateral das formas; preparo e lançamento do concreto; paredes, fundo e tampa com espessuras de 0,15 m; lastro de piso em concreto </v>
          </cell>
          <cell r="E715" t="str">
            <v>UD</v>
          </cell>
          <cell r="F715">
            <v>4.117</v>
          </cell>
          <cell r="G715">
            <v>1515.4796999999999</v>
          </cell>
          <cell r="H715">
            <v>3395.7056000000002</v>
          </cell>
          <cell r="K715">
            <v>4915.3023000000003</v>
          </cell>
          <cell r="L715">
            <v>4915.3100000000004</v>
          </cell>
          <cell r="M715">
            <v>6389.89</v>
          </cell>
        </row>
        <row r="716">
          <cell r="C716">
            <v>7001250035</v>
          </cell>
          <cell r="D716" t="str">
            <v xml:space="preserve">Caixa em concreto armado FCK 20 MPA, controle "B" para ventosa aplicada em tubulação de DN = 1.200 mm incluindo: escoramento lateral das formas; preparo e lançamento do concreto; paredes, fundo e tampa com espessuras de 0,15 m; lastro de piso em concreto </v>
          </cell>
          <cell r="E716" t="str">
            <v>UD</v>
          </cell>
          <cell r="F716">
            <v>4.7990000000000004</v>
          </cell>
          <cell r="G716">
            <v>1774.9326000000001</v>
          </cell>
          <cell r="H716">
            <v>3956.7628000000004</v>
          </cell>
          <cell r="K716">
            <v>5736.4944000000005</v>
          </cell>
          <cell r="L716">
            <v>5736.49</v>
          </cell>
          <cell r="M716">
            <v>7457.44</v>
          </cell>
        </row>
        <row r="717">
          <cell r="K717">
            <v>0</v>
          </cell>
        </row>
        <row r="718">
          <cell r="D718" t="str">
            <v>CAIXAS PARA DESCARGAS</v>
          </cell>
          <cell r="K718">
            <v>0</v>
          </cell>
        </row>
        <row r="719">
          <cell r="K719">
            <v>0</v>
          </cell>
        </row>
        <row r="720">
          <cell r="D720" t="str">
            <v>CAIXAS PARA DESCARGAS EM ALVENARIA DE 1/2 VEZ - PARA ÁREAS URBANAS</v>
          </cell>
          <cell r="K720">
            <v>0</v>
          </cell>
        </row>
        <row r="721">
          <cell r="C721">
            <v>7001250265</v>
          </cell>
          <cell r="D721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21" t="str">
            <v>UD</v>
          </cell>
          <cell r="F721">
            <v>0.2278</v>
          </cell>
          <cell r="G721">
            <v>536.76659999999993</v>
          </cell>
          <cell r="H721">
            <v>183.678</v>
          </cell>
          <cell r="K721">
            <v>720.67239999999993</v>
          </cell>
          <cell r="L721">
            <v>720.68</v>
          </cell>
          <cell r="M721">
            <v>936.87</v>
          </cell>
        </row>
        <row r="722">
          <cell r="C722">
            <v>7001250266</v>
          </cell>
          <cell r="D722" t="str">
            <v>Caixa enterrada em alvenaria de tijolos maciços no traço 1:8 de 1/2 vez para descarga aplicada em tubulação de DN = (200 a 250)mm incluindo: revestimentos interno e externo de chapisco (traço 1:5) e argamassa no traço 1:6, piso em concreto simples ( traço</v>
          </cell>
          <cell r="E722" t="str">
            <v>UD</v>
          </cell>
          <cell r="F722">
            <v>0.33600000000000002</v>
          </cell>
          <cell r="G722">
            <v>763.16199999999992</v>
          </cell>
          <cell r="H722">
            <v>278.27390000000003</v>
          </cell>
          <cell r="K722">
            <v>1041.7719</v>
          </cell>
          <cell r="L722">
            <v>1041.77</v>
          </cell>
          <cell r="M722">
            <v>1354.3</v>
          </cell>
        </row>
        <row r="723">
          <cell r="C723">
            <v>7001250267</v>
          </cell>
          <cell r="D723" t="str">
            <v>Caixa enterrada em alvenaria de tijolos maciços no traço 1:8 de 1/2 vez para descarga aplicada em tubulação de DN = (300 a 350)mm incluindo: revestimentos interno e externo de chapisco (traço 1:5) e argamassa no traço 1:6, piso em concreto simples ( traço</v>
          </cell>
          <cell r="E723" t="str">
            <v>UD</v>
          </cell>
          <cell r="F723">
            <v>0.41979999999999995</v>
          </cell>
          <cell r="G723">
            <v>932.16160000000002</v>
          </cell>
          <cell r="H723">
            <v>342.47240000000005</v>
          </cell>
          <cell r="K723">
            <v>1275.0538000000001</v>
          </cell>
          <cell r="L723">
            <v>1275.05</v>
          </cell>
          <cell r="M723">
            <v>1657.57</v>
          </cell>
        </row>
        <row r="724">
          <cell r="C724">
            <v>7001250268</v>
          </cell>
          <cell r="D724" t="str">
            <v>Caixa enterrada em alvenaria de tijolos maciços no traço 1:8 de 1/2 vez para descarga aplicada em tubulação de DN = (400 a 450)mm incluindo: revestimentos interno e externo de chapisco (traço 1:5) e argamassa no traço 1:6, piso em concreto simples ( traço</v>
          </cell>
          <cell r="E724" t="str">
            <v>UD</v>
          </cell>
          <cell r="F724">
            <v>0.48</v>
          </cell>
          <cell r="G724">
            <v>1083.2665</v>
          </cell>
          <cell r="H724">
            <v>401.0342</v>
          </cell>
          <cell r="K724">
            <v>1484.7807</v>
          </cell>
          <cell r="L724">
            <v>1484.78</v>
          </cell>
          <cell r="M724">
            <v>1930.21</v>
          </cell>
        </row>
        <row r="725">
          <cell r="C725">
            <v>7001250269</v>
          </cell>
          <cell r="D725" t="str">
            <v>Caixa enterrada em alvenaria de tijolos maciços no traço 1:8 de 1/2 vez para descarga aplicada em tubulação de DN = (500 a 600)mm incluindo: revestimentos interno e externo de chapisco (traço 1:5) e argamassa no traço 1:6, piso em concreto simples ( traço</v>
          </cell>
          <cell r="E725" t="str">
            <v>UD</v>
          </cell>
          <cell r="F725">
            <v>0.52800000000000002</v>
          </cell>
          <cell r="G725">
            <v>1196.2298999999998</v>
          </cell>
          <cell r="H725">
            <v>443.51469999999995</v>
          </cell>
          <cell r="K725">
            <v>1640.2725999999998</v>
          </cell>
          <cell r="L725">
            <v>1640.27</v>
          </cell>
          <cell r="M725">
            <v>2132.35</v>
          </cell>
        </row>
        <row r="726">
          <cell r="K726">
            <v>0</v>
          </cell>
        </row>
        <row r="727">
          <cell r="D727" t="str">
            <v>CAIXAS PARA DESCARGAS EM ALVENARIA DE 1 VEZ - PARA ÁREAS URBANAS</v>
          </cell>
          <cell r="K727">
            <v>0</v>
          </cell>
        </row>
        <row r="728">
          <cell r="C728">
            <v>7001250270</v>
          </cell>
          <cell r="D728" t="str">
            <v>Caixa enterrada em alvenaria de tijolos maciços no traço 1:8 de  1 vez para descarga aplicada em tubulação de DN = (50 a 150)mm incluindo: revestimentos interno e externo de chapisco (traço 1:5) e argamassa no traço 1:6, piso em concreto simples ( traço 1</v>
          </cell>
          <cell r="E728" t="str">
            <v>UD</v>
          </cell>
          <cell r="F728">
            <v>0.32379999999999998</v>
          </cell>
          <cell r="G728">
            <v>622.13269999999989</v>
          </cell>
          <cell r="H728">
            <v>238.13739999999999</v>
          </cell>
          <cell r="K728">
            <v>860.59389999999985</v>
          </cell>
          <cell r="L728">
            <v>860.59</v>
          </cell>
          <cell r="M728">
            <v>1118.77</v>
          </cell>
        </row>
        <row r="729">
          <cell r="C729">
            <v>7001250271</v>
          </cell>
          <cell r="D729" t="str">
            <v xml:space="preserve">Caixa enterrada em alvenaria de tijolos maciços no traço 1:8 de  1 vez para descarga aplicada em tubulação de DN = (200 a 250)mm incluindo: revestimentos interno e externo de chapisco (traço 1:5) e argamassa no traço 1:6, piso em concreto simples ( traço </v>
          </cell>
          <cell r="E729" t="str">
            <v>UD</v>
          </cell>
          <cell r="F729">
            <v>0.48</v>
          </cell>
          <cell r="G729">
            <v>867.34730000000002</v>
          </cell>
          <cell r="H729">
            <v>356.34140000000002</v>
          </cell>
          <cell r="K729">
            <v>1224.1687000000002</v>
          </cell>
          <cell r="L729">
            <v>1224.17</v>
          </cell>
          <cell r="M729">
            <v>1591.42</v>
          </cell>
        </row>
        <row r="730">
          <cell r="C730">
            <v>7001250272</v>
          </cell>
          <cell r="D730" t="str">
            <v xml:space="preserve">Caixa enterrada em alvenaria de tijolos maciços no traço 1:8 de  1 vez para descarga aplicada em tubulação de DN = (300 a 350)mm incluindo: revestimentos interno e externo de chapisco (traço 1:5) e argamassa no traço 1:6, piso em concreto simples ( traço </v>
          </cell>
          <cell r="E730" t="str">
            <v>UD</v>
          </cell>
          <cell r="F730">
            <v>0.54020000000000001</v>
          </cell>
          <cell r="G730">
            <v>1046.2524000000001</v>
          </cell>
          <cell r="H730">
            <v>420.00560000000002</v>
          </cell>
          <cell r="K730">
            <v>1466.7982</v>
          </cell>
          <cell r="L730">
            <v>1466.8</v>
          </cell>
          <cell r="M730">
            <v>1906.84</v>
          </cell>
        </row>
        <row r="731">
          <cell r="C731">
            <v>7001250273</v>
          </cell>
          <cell r="D731" t="str">
            <v xml:space="preserve">Caixa enterrada em alvenaria de tijolos maciços no traço 1:8 de  1 vez para descarga aplicada em tubulação de DN = (400 a 450)mm incluindo: revestimentos interno e externo de chapisco (traço 1:5) e argamassa no traço 1:6, piso em concreto simples ( traço </v>
          </cell>
          <cell r="E731" t="str">
            <v>UD</v>
          </cell>
          <cell r="F731">
            <v>0.624</v>
          </cell>
          <cell r="G731">
            <v>1207.3717999999999</v>
          </cell>
          <cell r="H731">
            <v>481.51609999999999</v>
          </cell>
          <cell r="K731">
            <v>1689.5119</v>
          </cell>
          <cell r="L731">
            <v>1689.51</v>
          </cell>
          <cell r="M731">
            <v>2196.37</v>
          </cell>
        </row>
        <row r="732">
          <cell r="C732">
            <v>7001250274</v>
          </cell>
          <cell r="D732" t="str">
            <v>Caixa enterrada em alvenaria de tijolos maciços no traço 1:8 de 1 vez para descarga aplicada em tubulação de DN = (500 a 600)mm incluindo: revestimentos interno e externo de chapisco (traço 1:5) e argamassa no traço 1:6, piso em concreto simples ( traço 1</v>
          </cell>
          <cell r="E732" t="str">
            <v>UD</v>
          </cell>
          <cell r="F732">
            <v>0.68419999999999992</v>
          </cell>
          <cell r="G732">
            <v>1328.1078999999997</v>
          </cell>
          <cell r="H732">
            <v>534.72869999999989</v>
          </cell>
          <cell r="K732">
            <v>1863.5207999999996</v>
          </cell>
          <cell r="L732">
            <v>1863.52</v>
          </cell>
          <cell r="M732">
            <v>2422.58</v>
          </cell>
        </row>
        <row r="733">
          <cell r="K733">
            <v>0</v>
          </cell>
        </row>
        <row r="734">
          <cell r="D734" t="str">
            <v>CAIXAS PARA DESCARGAS EM ALVENARIA DE 1/2 VEZ - PARA ÁREAS RURAIS</v>
          </cell>
          <cell r="K734">
            <v>0</v>
          </cell>
        </row>
        <row r="735">
          <cell r="C735">
            <v>7001250265</v>
          </cell>
          <cell r="D735" t="str">
            <v xml:space="preserve">Caixa enterrada em alvenaria de tijolos maciços no traço 1:8 de 1/2 vez para descarga aplicada em tubulação de DN = (50 a 150)mm incluindo: revestimentos interno e externo de chapisco (traço 1:5) e argamassa no traço 1:6, piso em concreto simples ( traço </v>
          </cell>
          <cell r="E735" t="str">
            <v>UD</v>
          </cell>
          <cell r="F735">
            <v>0.2278</v>
          </cell>
          <cell r="G735">
            <v>536.76659999999993</v>
          </cell>
          <cell r="H735">
            <v>183.678</v>
          </cell>
          <cell r="K735">
            <v>720.67239999999993</v>
          </cell>
          <cell r="L735">
            <v>720.68</v>
          </cell>
          <cell r="M735">
            <v>936.87</v>
          </cell>
        </row>
        <row r="736">
          <cell r="C736">
            <v>7001250275</v>
          </cell>
          <cell r="D736" t="str">
            <v>Caixa enterrada em alvenaria de tijolos maciços no traço 1:8 de 1/2 vez para descarga aplicada em tubulação de DN = (200 a 350)mm incluindo: revestimentos interno e externo de chapisco (traço 1:5) e argamassa no traço 1:6, piso em concreto simples ( traço</v>
          </cell>
          <cell r="E736" t="str">
            <v>UD</v>
          </cell>
          <cell r="F736">
            <v>0.41979999999999995</v>
          </cell>
          <cell r="G736">
            <v>1208.5665000000001</v>
          </cell>
          <cell r="H736">
            <v>392.87039999999996</v>
          </cell>
          <cell r="K736">
            <v>1601.8567</v>
          </cell>
          <cell r="L736">
            <v>1601.86</v>
          </cell>
          <cell r="M736">
            <v>2082.41</v>
          </cell>
        </row>
        <row r="737">
          <cell r="C737">
            <v>7001250276</v>
          </cell>
          <cell r="D737" t="str">
            <v>Caixa enterrada em alvenaria de tijolos maciços no traço 1:8 de 1/2 vez para descarga aplicada em tubulação de DN = (400 a 600)mm incluindo: revestimentos interno e externo de chapisco (traço 1:5) e argamassa no traço 1:6, piso em concreto simples ( traço</v>
          </cell>
          <cell r="E737" t="str">
            <v>UD</v>
          </cell>
          <cell r="F737">
            <v>0.52800000000000002</v>
          </cell>
          <cell r="G737">
            <v>1510.8539000000001</v>
          </cell>
          <cell r="H737">
            <v>501.48669999999998</v>
          </cell>
          <cell r="K737">
            <v>2012.8686</v>
          </cell>
          <cell r="L737">
            <v>2012.87</v>
          </cell>
          <cell r="M737">
            <v>2616.73</v>
          </cell>
        </row>
        <row r="738">
          <cell r="K738">
            <v>0</v>
          </cell>
        </row>
        <row r="739">
          <cell r="D739" t="str">
            <v>CAIXAS PARA DESCARGAS EM CONCRETO ARMADO - PARA ÁREAS URBANAS</v>
          </cell>
          <cell r="K739">
            <v>0</v>
          </cell>
        </row>
        <row r="740">
          <cell r="C740">
            <v>7001250049</v>
          </cell>
          <cell r="D740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0" t="str">
            <v>UD</v>
          </cell>
          <cell r="F740">
            <v>4.2225999999999999</v>
          </cell>
          <cell r="G740">
            <v>1509.3295000000001</v>
          </cell>
          <cell r="H740">
            <v>3427.7519000000002</v>
          </cell>
          <cell r="K740">
            <v>4941.3040000000001</v>
          </cell>
          <cell r="L740">
            <v>4941.3</v>
          </cell>
          <cell r="M740">
            <v>6423.7</v>
          </cell>
        </row>
        <row r="741">
          <cell r="C741">
            <v>7001250050</v>
          </cell>
          <cell r="D741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1" t="str">
            <v>UD</v>
          </cell>
          <cell r="F741">
            <v>4.1377999999999995</v>
          </cell>
          <cell r="G741">
            <v>1484.42</v>
          </cell>
          <cell r="H741">
            <v>3364.1469999999999</v>
          </cell>
          <cell r="K741">
            <v>4852.7047999999995</v>
          </cell>
          <cell r="L741">
            <v>4852.71</v>
          </cell>
          <cell r="M741">
            <v>6308.52</v>
          </cell>
        </row>
        <row r="742">
          <cell r="C742">
            <v>7001250051</v>
          </cell>
          <cell r="D742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2" t="str">
            <v>UD</v>
          </cell>
          <cell r="F742">
            <v>4.5764000000000005</v>
          </cell>
          <cell r="G742">
            <v>1652.2431000000001</v>
          </cell>
          <cell r="H742">
            <v>3727.3132000000001</v>
          </cell>
          <cell r="K742">
            <v>5384.1327000000001</v>
          </cell>
          <cell r="L742">
            <v>5384.13</v>
          </cell>
          <cell r="M742">
            <v>6999.37</v>
          </cell>
        </row>
        <row r="743">
          <cell r="K743">
            <v>0</v>
          </cell>
        </row>
        <row r="744">
          <cell r="D744" t="str">
            <v>CAIXAS PARA DESCARGAS EM CONCRETO ARMADO - PARA ÁREAS RURAIS</v>
          </cell>
          <cell r="K744">
            <v>0</v>
          </cell>
        </row>
        <row r="745">
          <cell r="C745">
            <v>7001250052</v>
          </cell>
          <cell r="D745" t="str">
            <v>Caixa em concreto armado FCK 20 MPA, controle "B" para descarga aplicada em tubulação de DN = (700 a 900)mm incluindo: escoramento lateral das formas; preparo e lançamento do concreto; paredes, fundo e tampa com espessuras de 0,15 m; lastro de piso em con</v>
          </cell>
          <cell r="E745" t="str">
            <v>UD</v>
          </cell>
          <cell r="F745">
            <v>4.8814000000000002</v>
          </cell>
          <cell r="G745">
            <v>1771.607</v>
          </cell>
          <cell r="H745">
            <v>3985.5557000000003</v>
          </cell>
          <cell r="K745">
            <v>5762.0441000000001</v>
          </cell>
          <cell r="L745">
            <v>5762.05</v>
          </cell>
          <cell r="M745">
            <v>7490.66</v>
          </cell>
        </row>
        <row r="746">
          <cell r="C746">
            <v>7001250053</v>
          </cell>
          <cell r="D746" t="str">
            <v>Caixa em concreto armado FCK 20 MPA, controle "B" para descarga aplicada em tubulação de DN = 1.000 mm incluindo: escoramento lateral das formas; preparo e lançamento do concreto; paredes, fundo e tampa com espessuras de 0,15 m; lastro de piso em concreto</v>
          </cell>
          <cell r="E746" t="str">
            <v>UD</v>
          </cell>
          <cell r="F746">
            <v>4.76</v>
          </cell>
          <cell r="G746">
            <v>1732.3016</v>
          </cell>
          <cell r="H746">
            <v>3890.9617000000003</v>
          </cell>
          <cell r="K746">
            <v>5628.0233000000007</v>
          </cell>
          <cell r="L746">
            <v>5628.02</v>
          </cell>
          <cell r="M746">
            <v>7316.43</v>
          </cell>
        </row>
        <row r="747">
          <cell r="C747">
            <v>7001250054</v>
          </cell>
          <cell r="D747" t="str">
            <v>Caixa em concreto armado FCK 20 MPA, controle "B" para descarga aplicada em tubulação de DN = 1.200 mm incluindo: escoramento lateral das formas; preparo e lançamento do concreto; paredes, fundo e tampa com espessuras de 0,15 m; lastro de piso em concreto</v>
          </cell>
          <cell r="E747" t="str">
            <v>UD</v>
          </cell>
          <cell r="F747">
            <v>5.2107999999999999</v>
          </cell>
          <cell r="G747">
            <v>1907.0382999999999</v>
          </cell>
          <cell r="H747">
            <v>4264.4575999999997</v>
          </cell>
          <cell r="K747">
            <v>6176.7066999999997</v>
          </cell>
          <cell r="L747">
            <v>6176.71</v>
          </cell>
          <cell r="M747">
            <v>8029.72</v>
          </cell>
        </row>
        <row r="748">
          <cell r="K748">
            <v>0</v>
          </cell>
        </row>
        <row r="749">
          <cell r="D749" t="str">
            <v>TESTE E CADASTRO DE REDE</v>
          </cell>
          <cell r="K749">
            <v>0</v>
          </cell>
        </row>
        <row r="750">
          <cell r="C750">
            <v>7001260001</v>
          </cell>
          <cell r="D750" t="str">
            <v>Teste de rede de água.</v>
          </cell>
          <cell r="E750" t="str">
            <v>M</v>
          </cell>
          <cell r="F750">
            <v>0</v>
          </cell>
          <cell r="G750">
            <v>0.74</v>
          </cell>
          <cell r="H750">
            <v>0</v>
          </cell>
          <cell r="I750">
            <v>0</v>
          </cell>
          <cell r="J750">
            <v>0</v>
          </cell>
          <cell r="K750">
            <v>0.74</v>
          </cell>
          <cell r="L750">
            <v>0.74</v>
          </cell>
          <cell r="M750">
            <v>0.96</v>
          </cell>
        </row>
        <row r="751">
          <cell r="C751">
            <v>7001260002</v>
          </cell>
          <cell r="D751" t="str">
            <v>Teste de rede de esgoto.</v>
          </cell>
          <cell r="E751" t="str">
            <v>M</v>
          </cell>
          <cell r="F751">
            <v>0</v>
          </cell>
          <cell r="G751">
            <v>0.74</v>
          </cell>
          <cell r="H751">
            <v>0</v>
          </cell>
          <cell r="I751">
            <v>0</v>
          </cell>
          <cell r="J751">
            <v>0</v>
          </cell>
          <cell r="K751">
            <v>0.74</v>
          </cell>
          <cell r="L751">
            <v>0.74</v>
          </cell>
          <cell r="M751">
            <v>0.96</v>
          </cell>
        </row>
        <row r="752">
          <cell r="C752">
            <v>7001260003</v>
          </cell>
          <cell r="D752" t="str">
            <v>Cadastro de rede de água.</v>
          </cell>
          <cell r="E752" t="str">
            <v>M</v>
          </cell>
          <cell r="F752">
            <v>0</v>
          </cell>
          <cell r="G752">
            <v>1.7</v>
          </cell>
          <cell r="H752">
            <v>0.01</v>
          </cell>
          <cell r="I752">
            <v>0</v>
          </cell>
          <cell r="J752">
            <v>0</v>
          </cell>
          <cell r="K752">
            <v>1.71</v>
          </cell>
          <cell r="L752">
            <v>1.71</v>
          </cell>
          <cell r="M752">
            <v>2.2200000000000002</v>
          </cell>
        </row>
        <row r="753">
          <cell r="C753">
            <v>7001260004</v>
          </cell>
          <cell r="D753" t="str">
            <v>Cadastro de rede de esgoto.</v>
          </cell>
          <cell r="E753" t="str">
            <v>M</v>
          </cell>
          <cell r="F753">
            <v>0</v>
          </cell>
          <cell r="G753">
            <v>2.81</v>
          </cell>
          <cell r="H753">
            <v>0.11</v>
          </cell>
          <cell r="I753">
            <v>0</v>
          </cell>
          <cell r="J753">
            <v>0</v>
          </cell>
          <cell r="K753">
            <v>2.92</v>
          </cell>
          <cell r="L753">
            <v>2.92</v>
          </cell>
          <cell r="M753">
            <v>3.8</v>
          </cell>
        </row>
        <row r="754">
          <cell r="K754">
            <v>0</v>
          </cell>
        </row>
        <row r="755">
          <cell r="D755" t="str">
            <v>PONTO GEODÉSICO</v>
          </cell>
          <cell r="K755">
            <v>0</v>
          </cell>
        </row>
        <row r="756">
          <cell r="C756">
            <v>7001260005</v>
          </cell>
          <cell r="D756" t="str">
            <v>Implantação de ponto geodésico em área externa, inclusive monumentalização, de acordo com as especificações técnicas do Setor de Cadastro Técnico da Compesa.</v>
          </cell>
          <cell r="E756" t="str">
            <v>UD</v>
          </cell>
          <cell r="F756">
            <v>50.150999999999996</v>
          </cell>
          <cell r="G756">
            <v>316.03735999999998</v>
          </cell>
          <cell r="H756">
            <v>157.61590000000001</v>
          </cell>
          <cell r="I756">
            <v>0</v>
          </cell>
          <cell r="K756">
            <v>523.80426</v>
          </cell>
          <cell r="L756">
            <v>523.80999999999995</v>
          </cell>
          <cell r="M756">
            <v>680.95</v>
          </cell>
        </row>
        <row r="757">
          <cell r="C757">
            <v>7001260006</v>
          </cell>
          <cell r="D757" t="str">
            <v>Implantação de ponto geodésico em área interna, inclusive monumentalização, de acordo com as especificações técnicas do Setor de Cadastro Técnico da Compesa.</v>
          </cell>
          <cell r="E757" t="str">
            <v>UD</v>
          </cell>
          <cell r="F757">
            <v>50.280999999999999</v>
          </cell>
          <cell r="G757">
            <v>86.22</v>
          </cell>
          <cell r="H757">
            <v>86.245500000000007</v>
          </cell>
          <cell r="I757">
            <v>0</v>
          </cell>
          <cell r="K757">
            <v>222.74649999999997</v>
          </cell>
          <cell r="L757">
            <v>222.75</v>
          </cell>
          <cell r="M757">
            <v>289.57</v>
          </cell>
        </row>
        <row r="758">
          <cell r="K758">
            <v>0</v>
          </cell>
        </row>
        <row r="759">
          <cell r="D759" t="str">
            <v>INSTALAÇÕES HIDRÁULICAS</v>
          </cell>
          <cell r="K759">
            <v>0</v>
          </cell>
        </row>
        <row r="760">
          <cell r="C760">
            <v>7001270001</v>
          </cell>
          <cell r="D760" t="str">
            <v>Ponto de água para vaso sanitário, inclusive fornecimento de vaso de louça branca com tampa plástica e caixa de descarga plástica e acessórios correspondentes.</v>
          </cell>
          <cell r="E760" t="str">
            <v>UD</v>
          </cell>
          <cell r="F760">
            <v>0</v>
          </cell>
          <cell r="G760">
            <v>54.99</v>
          </cell>
          <cell r="H760">
            <v>92.33</v>
          </cell>
          <cell r="I760">
            <v>0</v>
          </cell>
          <cell r="J760">
            <v>0</v>
          </cell>
          <cell r="K760">
            <v>147.32</v>
          </cell>
          <cell r="L760">
            <v>147.32</v>
          </cell>
          <cell r="M760">
            <v>191.52</v>
          </cell>
        </row>
        <row r="761">
          <cell r="C761">
            <v>7001270002</v>
          </cell>
          <cell r="D761" t="str">
            <v>Ponto de água para lavatório, inclusive fornecimento de lavatório de louça branca, sem coluna, e torneira de pressão com acabamento cromado DN -  1/2" e acessórios correspondentes.</v>
          </cell>
          <cell r="E761" t="str">
            <v>UD</v>
          </cell>
          <cell r="F761">
            <v>0</v>
          </cell>
          <cell r="G761">
            <v>16.010000000000002</v>
          </cell>
          <cell r="H761">
            <v>79.540000000000006</v>
          </cell>
          <cell r="I761">
            <v>0</v>
          </cell>
          <cell r="J761">
            <v>0</v>
          </cell>
          <cell r="K761">
            <v>95.55</v>
          </cell>
          <cell r="L761">
            <v>95.55</v>
          </cell>
          <cell r="M761">
            <v>124.22</v>
          </cell>
        </row>
        <row r="762">
          <cell r="C762">
            <v>7001270003</v>
          </cell>
          <cell r="D762" t="str">
            <v>Ponto de água para chuveiro de metal de 1/2", inclusive chuveiro, registro, tubos e conexões.</v>
          </cell>
          <cell r="E762" t="str">
            <v>UD</v>
          </cell>
          <cell r="F762">
            <v>0</v>
          </cell>
          <cell r="G762">
            <v>15.24</v>
          </cell>
          <cell r="H762">
            <v>88.01</v>
          </cell>
          <cell r="I762">
            <v>0</v>
          </cell>
          <cell r="J762">
            <v>0</v>
          </cell>
          <cell r="K762">
            <v>103.25</v>
          </cell>
          <cell r="L762">
            <v>103.25</v>
          </cell>
          <cell r="M762">
            <v>134.22999999999999</v>
          </cell>
        </row>
        <row r="763">
          <cell r="C763">
            <v>7001270004</v>
          </cell>
          <cell r="D763" t="str">
            <v>Ponto de água para torneira para jardim, inclusive torneira, tubos e conexões.</v>
          </cell>
          <cell r="E763" t="str">
            <v>UD</v>
          </cell>
          <cell r="F763">
            <v>0</v>
          </cell>
          <cell r="G763">
            <v>9</v>
          </cell>
          <cell r="H763">
            <v>5.66</v>
          </cell>
          <cell r="I763">
            <v>0</v>
          </cell>
          <cell r="J763">
            <v>0</v>
          </cell>
          <cell r="K763">
            <v>14.66</v>
          </cell>
          <cell r="L763">
            <v>14.66</v>
          </cell>
          <cell r="M763">
            <v>19.059999999999999</v>
          </cell>
        </row>
        <row r="764">
          <cell r="C764">
            <v>7001270005</v>
          </cell>
          <cell r="D764" t="str">
            <v>Fornecimento, instalação  e montagem de caixa d'água de fibrocimento com tampa, capacidade para 500 litros, com bóia, inclusive tubos, conexões e demais acessórios correspondentes.</v>
          </cell>
          <cell r="E764" t="str">
            <v>UD</v>
          </cell>
          <cell r="F764">
            <v>0</v>
          </cell>
          <cell r="G764">
            <v>110.8</v>
          </cell>
          <cell r="H764">
            <v>261.10000000000002</v>
          </cell>
          <cell r="I764">
            <v>0</v>
          </cell>
          <cell r="J764">
            <v>0</v>
          </cell>
          <cell r="K764">
            <v>371.9</v>
          </cell>
          <cell r="L764">
            <v>371.9</v>
          </cell>
          <cell r="M764">
            <v>483.47</v>
          </cell>
        </row>
        <row r="765">
          <cell r="C765">
            <v>7001270006</v>
          </cell>
          <cell r="D765" t="str">
            <v>Ponto de água para chuveiro com haste de plástico de 1/2", inclusive chuveiro, registro, tubos e conexões.</v>
          </cell>
          <cell r="E765" t="str">
            <v>UD</v>
          </cell>
          <cell r="F765">
            <v>0</v>
          </cell>
          <cell r="G765">
            <v>15.24</v>
          </cell>
          <cell r="H765">
            <v>47.38</v>
          </cell>
          <cell r="I765">
            <v>0</v>
          </cell>
          <cell r="J765">
            <v>0</v>
          </cell>
          <cell r="K765">
            <v>62.62</v>
          </cell>
          <cell r="L765">
            <v>62.62</v>
          </cell>
          <cell r="M765">
            <v>81.41</v>
          </cell>
        </row>
        <row r="766">
          <cell r="K766">
            <v>0</v>
          </cell>
        </row>
        <row r="767">
          <cell r="D767" t="str">
            <v>PONTOS HIDROSSANITÁRIOS</v>
          </cell>
          <cell r="K767">
            <v>0</v>
          </cell>
        </row>
        <row r="768">
          <cell r="C768">
            <v>7001270007</v>
          </cell>
          <cell r="D768" t="str">
            <v>Ponto de esgoto para lavatório/lavandaria inclusive tubos e conexões em pvc rígido soldável, até a coluna ou subcoletor.</v>
          </cell>
          <cell r="E768" t="str">
            <v>UD</v>
          </cell>
          <cell r="F768">
            <v>0</v>
          </cell>
          <cell r="G768">
            <v>22.71</v>
          </cell>
          <cell r="H768">
            <v>17.97</v>
          </cell>
          <cell r="I768">
            <v>0</v>
          </cell>
          <cell r="J768">
            <v>0</v>
          </cell>
          <cell r="K768">
            <v>40.68</v>
          </cell>
          <cell r="L768">
            <v>40.68</v>
          </cell>
          <cell r="M768">
            <v>52.88</v>
          </cell>
        </row>
        <row r="769">
          <cell r="C769">
            <v>7001270008</v>
          </cell>
          <cell r="D769" t="str">
            <v>Ponto de esgoto para ralo sinfonado, inclusive ralo, tubos e conexões até a coluna ou subcoletor.</v>
          </cell>
          <cell r="E769" t="str">
            <v>UD</v>
          </cell>
          <cell r="F769">
            <v>0</v>
          </cell>
          <cell r="G769">
            <v>18.010000000000002</v>
          </cell>
          <cell r="H769">
            <v>27.92</v>
          </cell>
          <cell r="I769">
            <v>0</v>
          </cell>
          <cell r="J769">
            <v>0</v>
          </cell>
          <cell r="K769">
            <v>45.93</v>
          </cell>
          <cell r="L769">
            <v>45.93</v>
          </cell>
          <cell r="M769">
            <v>59.71</v>
          </cell>
        </row>
        <row r="770">
          <cell r="C770">
            <v>7001270009</v>
          </cell>
          <cell r="D770" t="str">
            <v>Ponto de esgoto para vaso sanitário, inclusive tubos e conexões em pvc até a coluna ou subcoletor.</v>
          </cell>
          <cell r="E770" t="str">
            <v>UD</v>
          </cell>
          <cell r="F770">
            <v>0</v>
          </cell>
          <cell r="G770">
            <v>18.010000000000002</v>
          </cell>
          <cell r="H770">
            <v>40.89</v>
          </cell>
          <cell r="I770">
            <v>0</v>
          </cell>
          <cell r="J770">
            <v>0</v>
          </cell>
          <cell r="K770">
            <v>58.9</v>
          </cell>
          <cell r="L770">
            <v>58.9</v>
          </cell>
          <cell r="M770">
            <v>76.569999999999993</v>
          </cell>
        </row>
        <row r="771">
          <cell r="K771">
            <v>0</v>
          </cell>
        </row>
        <row r="772">
          <cell r="D772" t="str">
            <v>INSTALAÇÕES ELÉTRICAS</v>
          </cell>
          <cell r="K772">
            <v>0</v>
          </cell>
        </row>
        <row r="773">
          <cell r="K773">
            <v>0</v>
          </cell>
        </row>
        <row r="774">
          <cell r="D774" t="str">
            <v>PONTOS DE TOMADA</v>
          </cell>
          <cell r="K774">
            <v>0</v>
          </cell>
        </row>
        <row r="775">
          <cell r="C775">
            <v>7001280001</v>
          </cell>
          <cell r="D775" t="str">
            <v>Ponto de tomada simples de 220v, inclusive tubulação de PVC rígido, fiação, caixa 4 x 2, placa e demais acessórios, até o ponto de luz ou quadro de distribuição.</v>
          </cell>
          <cell r="E775" t="str">
            <v>UD</v>
          </cell>
          <cell r="F775">
            <v>0</v>
          </cell>
          <cell r="G775">
            <v>49.86</v>
          </cell>
          <cell r="H775">
            <v>22.15</v>
          </cell>
          <cell r="I775">
            <v>0</v>
          </cell>
          <cell r="J775">
            <v>0</v>
          </cell>
          <cell r="K775">
            <v>72.010000000000005</v>
          </cell>
          <cell r="L775">
            <v>72.010000000000005</v>
          </cell>
          <cell r="M775">
            <v>93.61</v>
          </cell>
        </row>
        <row r="776">
          <cell r="C776">
            <v>7001280002</v>
          </cell>
          <cell r="D776" t="str">
            <v>Ponto de tomada para condicionador de ar contendo disjuntor de 25 A, tomada 3P e placa, montada em caixa 4" x 4", inclusive eletroduto em pvc corrugado, fiação e aterramento até o quadro de distribuição e demais acessórios.</v>
          </cell>
          <cell r="E776" t="str">
            <v>UD</v>
          </cell>
          <cell r="F776">
            <v>0</v>
          </cell>
          <cell r="G776">
            <v>72.02</v>
          </cell>
          <cell r="H776">
            <v>53.72</v>
          </cell>
          <cell r="I776">
            <v>0</v>
          </cell>
          <cell r="J776">
            <v>0</v>
          </cell>
          <cell r="K776">
            <v>125.74</v>
          </cell>
          <cell r="L776">
            <v>125.74</v>
          </cell>
          <cell r="M776">
            <v>163.46</v>
          </cell>
        </row>
        <row r="777">
          <cell r="C777">
            <v>7001280003</v>
          </cell>
          <cell r="D777" t="str">
            <v>Ponto de tomada para telefone, inclusive tubulação de PVC rígido, fiação, caixa 4 x 2, placa, caixas de passagem e demais acessórios, até a caixa de distribuição do pavimento.</v>
          </cell>
          <cell r="E777" t="str">
            <v>UD</v>
          </cell>
          <cell r="F777">
            <v>0</v>
          </cell>
          <cell r="G777">
            <v>47.23</v>
          </cell>
          <cell r="H777">
            <v>17.440000000000001</v>
          </cell>
          <cell r="I777">
            <v>0</v>
          </cell>
          <cell r="J777">
            <v>0</v>
          </cell>
          <cell r="K777">
            <v>64.67</v>
          </cell>
          <cell r="L777">
            <v>64.67</v>
          </cell>
          <cell r="M777">
            <v>84.07</v>
          </cell>
        </row>
        <row r="778">
          <cell r="K778">
            <v>0</v>
          </cell>
        </row>
        <row r="779">
          <cell r="D779" t="str">
            <v>PONTOS DE LUZ</v>
          </cell>
          <cell r="K779">
            <v>0</v>
          </cell>
        </row>
        <row r="780">
          <cell r="C780">
            <v>7001280004</v>
          </cell>
          <cell r="D780" t="str">
            <v>Ponto de luz com globo leitoso e lâmpada de 60w, inclusive eletrodutos, caixas, interruptor e fiação até o quadro de distribuição.</v>
          </cell>
          <cell r="E780" t="str">
            <v>UD</v>
          </cell>
          <cell r="F780">
            <v>0</v>
          </cell>
          <cell r="G780">
            <v>77.69</v>
          </cell>
          <cell r="H780">
            <v>36.81</v>
          </cell>
          <cell r="I780">
            <v>0</v>
          </cell>
          <cell r="J780">
            <v>0</v>
          </cell>
          <cell r="K780">
            <v>114.5</v>
          </cell>
          <cell r="L780">
            <v>114.5</v>
          </cell>
          <cell r="M780">
            <v>148.85</v>
          </cell>
        </row>
        <row r="781">
          <cell r="C781">
            <v>7001280005</v>
          </cell>
          <cell r="D781" t="str">
            <v>Ponto de luz com 02 (duas) lâmpadas fluorescentes de 40w, inclusive reator, calha,  e demais acessórios necessários, e ainda eletrodutos, caixas, interruptor, fiação até o quadro de distribuição.</v>
          </cell>
          <cell r="E781" t="str">
            <v>UD</v>
          </cell>
          <cell r="F781">
            <v>0</v>
          </cell>
          <cell r="G781">
            <v>77.69</v>
          </cell>
          <cell r="H781">
            <v>82.14</v>
          </cell>
          <cell r="I781">
            <v>0</v>
          </cell>
          <cell r="J781">
            <v>0</v>
          </cell>
          <cell r="K781">
            <v>159.83000000000001</v>
          </cell>
          <cell r="L781">
            <v>159.83000000000001</v>
          </cell>
          <cell r="M781">
            <v>207.78</v>
          </cell>
        </row>
        <row r="782">
          <cell r="C782">
            <v>7001280607</v>
          </cell>
          <cell r="D782" t="str">
            <v>Luminaria tipo sobrepor, aberta, para 2 lampadas fluorescente de 20w, ref. tms-500, inclusive reator alto fator de potencia lampadas, demais acessorios e instalação.</v>
          </cell>
          <cell r="E782" t="str">
            <v>CJ</v>
          </cell>
          <cell r="F782">
            <v>0</v>
          </cell>
          <cell r="G782">
            <v>15.24</v>
          </cell>
          <cell r="H782">
            <v>52.32</v>
          </cell>
          <cell r="I782">
            <v>0</v>
          </cell>
          <cell r="K782">
            <v>67.56</v>
          </cell>
          <cell r="L782">
            <v>67.56</v>
          </cell>
          <cell r="M782">
            <v>87.83</v>
          </cell>
        </row>
        <row r="783">
          <cell r="C783">
            <v>7001280384</v>
          </cell>
          <cell r="D783" t="str">
            <v>Luminaria tipo sobrepor, aberta, para 1 lampadas fluorescente de 20w, ref. tms-500, inclusive reator alto fator de potencia lampadas, demais acessorios e instalação.</v>
          </cell>
          <cell r="E783" t="str">
            <v>CJ</v>
          </cell>
          <cell r="F783">
            <v>0</v>
          </cell>
          <cell r="G783">
            <v>15.24</v>
          </cell>
          <cell r="H783">
            <v>35.82</v>
          </cell>
          <cell r="I783">
            <v>0</v>
          </cell>
          <cell r="K783">
            <v>51.06</v>
          </cell>
          <cell r="L783">
            <v>67.56</v>
          </cell>
          <cell r="M783">
            <v>66.38</v>
          </cell>
        </row>
        <row r="784">
          <cell r="K784">
            <v>0</v>
          </cell>
        </row>
        <row r="785">
          <cell r="D785" t="str">
            <v>FORNECIMENTO DE AREIA E SEIXOS CLASSIFICADOS</v>
          </cell>
          <cell r="K785">
            <v>0</v>
          </cell>
        </row>
        <row r="786">
          <cell r="C786">
            <v>7001290001</v>
          </cell>
          <cell r="D786" t="str">
            <v>Fornecimento de areia classificada para leito filtrante.</v>
          </cell>
          <cell r="E786" t="str">
            <v>M³</v>
          </cell>
          <cell r="F786">
            <v>0</v>
          </cell>
          <cell r="G786">
            <v>0</v>
          </cell>
          <cell r="H786">
            <v>395</v>
          </cell>
          <cell r="I786">
            <v>0</v>
          </cell>
          <cell r="J786">
            <v>0</v>
          </cell>
          <cell r="K786">
            <v>395</v>
          </cell>
          <cell r="L786">
            <v>395</v>
          </cell>
          <cell r="M786">
            <v>513.5</v>
          </cell>
        </row>
        <row r="787">
          <cell r="C787">
            <v>7001290002</v>
          </cell>
          <cell r="D787" t="str">
            <v>Fornecimento de seixo rolado classificado para leito filtrante.</v>
          </cell>
          <cell r="E787" t="str">
            <v>M³</v>
          </cell>
          <cell r="F787">
            <v>0</v>
          </cell>
          <cell r="G787">
            <v>0</v>
          </cell>
          <cell r="H787">
            <v>425</v>
          </cell>
          <cell r="I787">
            <v>0</v>
          </cell>
          <cell r="J787">
            <v>0</v>
          </cell>
          <cell r="K787">
            <v>425</v>
          </cell>
          <cell r="L787">
            <v>425</v>
          </cell>
          <cell r="M787">
            <v>552.5</v>
          </cell>
        </row>
        <row r="788">
          <cell r="K788">
            <v>0</v>
          </cell>
        </row>
        <row r="789">
          <cell r="D789" t="str">
            <v>RETIRADA E RECUPERAÇÃO DE LEITOS FILTRANTES</v>
          </cell>
          <cell r="K789">
            <v>0</v>
          </cell>
        </row>
        <row r="790">
          <cell r="C790">
            <v>7001290003</v>
          </cell>
          <cell r="D790" t="str">
            <v>Filtros de pressão, retirada de leitos filtrantes, lavagem e classificação dos seixos retirados e colocação dos mesmos.</v>
          </cell>
          <cell r="E790" t="str">
            <v>M³</v>
          </cell>
          <cell r="F790">
            <v>0</v>
          </cell>
          <cell r="G790">
            <v>118.86</v>
          </cell>
          <cell r="H790">
            <v>0</v>
          </cell>
          <cell r="I790">
            <v>0</v>
          </cell>
          <cell r="J790">
            <v>0</v>
          </cell>
          <cell r="K790">
            <v>118.86</v>
          </cell>
          <cell r="L790">
            <v>118.86</v>
          </cell>
          <cell r="M790">
            <v>154.52000000000001</v>
          </cell>
        </row>
        <row r="791">
          <cell r="C791">
            <v>7001290004</v>
          </cell>
          <cell r="D791" t="str">
            <v>Filtro rápido/gravidade, retirada de leitos filtrantes, lavagem, classificação dos seixos retirados e colocação dos mesmos.</v>
          </cell>
          <cell r="E791" t="str">
            <v>M³</v>
          </cell>
          <cell r="F791">
            <v>0</v>
          </cell>
          <cell r="G791">
            <v>118.86</v>
          </cell>
          <cell r="H791">
            <v>0</v>
          </cell>
          <cell r="I791">
            <v>0</v>
          </cell>
          <cell r="J791">
            <v>0</v>
          </cell>
          <cell r="K791">
            <v>118.86</v>
          </cell>
          <cell r="L791">
            <v>118.86</v>
          </cell>
          <cell r="M791">
            <v>154.52000000000001</v>
          </cell>
        </row>
        <row r="792">
          <cell r="C792">
            <v>7001290005</v>
          </cell>
          <cell r="D792" t="str">
            <v>Colocação de leitos filtrantes em filtros de pressão.</v>
          </cell>
          <cell r="E792" t="str">
            <v>M³</v>
          </cell>
          <cell r="F792">
            <v>0</v>
          </cell>
          <cell r="G792">
            <v>15.83</v>
          </cell>
          <cell r="H792">
            <v>0</v>
          </cell>
          <cell r="I792">
            <v>0</v>
          </cell>
          <cell r="J792">
            <v>0</v>
          </cell>
          <cell r="K792">
            <v>15.83</v>
          </cell>
          <cell r="L792">
            <v>15.83</v>
          </cell>
          <cell r="M792">
            <v>20.58</v>
          </cell>
        </row>
        <row r="793">
          <cell r="C793">
            <v>7001290006</v>
          </cell>
          <cell r="D793" t="str">
            <v>Colocação de leitos filtrantes em filtros de rápidos/gravidade.</v>
          </cell>
          <cell r="E793" t="str">
            <v>M³</v>
          </cell>
          <cell r="F793">
            <v>0</v>
          </cell>
          <cell r="G793">
            <v>10.29</v>
          </cell>
          <cell r="H793">
            <v>0</v>
          </cell>
          <cell r="I793">
            <v>0</v>
          </cell>
          <cell r="J793">
            <v>0</v>
          </cell>
          <cell r="K793">
            <v>10.29</v>
          </cell>
          <cell r="L793">
            <v>10.29</v>
          </cell>
          <cell r="M793">
            <v>13.38</v>
          </cell>
        </row>
        <row r="794">
          <cell r="K794">
            <v>0</v>
          </cell>
        </row>
        <row r="795">
          <cell r="D795" t="str">
            <v>INSTALAÇÃO OU SUBSTITUIÇÃO DE RAMAL PREDIAL EM SERVIÇOS DE EXPANSÃO OU SUBSTITUIÇÃO DE REDE D'ÁGUA</v>
          </cell>
          <cell r="K795">
            <v>0</v>
          </cell>
        </row>
        <row r="796">
          <cell r="C796">
            <v>7001300001</v>
          </cell>
          <cell r="D796" t="str">
            <v>Instalação ou substituição de ramal predial de água até 10,00 m de extensão, com instalação de hidrômetro de até 20 m³/h no jardim ou calçada, conforme padrão Compesa, incluindo escavação e reaterro.</v>
          </cell>
          <cell r="E796" t="str">
            <v>UD</v>
          </cell>
          <cell r="F796">
            <v>0</v>
          </cell>
          <cell r="G796">
            <v>34.704999999999998</v>
          </cell>
          <cell r="H796">
            <v>0</v>
          </cell>
          <cell r="I796">
            <v>0</v>
          </cell>
          <cell r="K796">
            <v>34.704999999999998</v>
          </cell>
          <cell r="L796">
            <v>34.71</v>
          </cell>
          <cell r="M796">
            <v>45.12</v>
          </cell>
        </row>
        <row r="797">
          <cell r="C797">
            <v>7001300002</v>
          </cell>
          <cell r="D797" t="str">
            <v>Instalação ou substituição de ramal predial de água até 10,00 m de extensão, com instalação de hidrômetro de até 20 m³/h no muro, conforme padrão Compesa, incluindo escavação, reaterro, demolição e reposição de alvenaria e acabamento com massa única.</v>
          </cell>
          <cell r="E797" t="str">
            <v>UD</v>
          </cell>
          <cell r="F797">
            <v>0</v>
          </cell>
          <cell r="G797">
            <v>38.722200000000001</v>
          </cell>
          <cell r="H797">
            <v>0.35800000000000004</v>
          </cell>
          <cell r="I797">
            <v>0</v>
          </cell>
          <cell r="K797">
            <v>39.080199999999998</v>
          </cell>
          <cell r="L797">
            <v>39.08</v>
          </cell>
          <cell r="M797">
            <v>50.8</v>
          </cell>
        </row>
        <row r="798">
          <cell r="C798">
            <v>7001300003</v>
          </cell>
          <cell r="D798" t="str">
            <v>Instalação ou substituição de ramal predial de água até 10,00 m de extensão, com hidrômetro acima de 20 m³/h no jardim e/ou calçada, conforme padrão Compesa, incluindo escavação e reaterro.</v>
          </cell>
          <cell r="E798" t="str">
            <v>UD</v>
          </cell>
          <cell r="F798">
            <v>0</v>
          </cell>
          <cell r="G798">
            <v>50.914999999999999</v>
          </cell>
          <cell r="H798">
            <v>0</v>
          </cell>
          <cell r="I798">
            <v>0</v>
          </cell>
          <cell r="K798">
            <v>50.914999999999999</v>
          </cell>
          <cell r="L798">
            <v>50.92</v>
          </cell>
          <cell r="M798">
            <v>66.19</v>
          </cell>
        </row>
        <row r="799">
          <cell r="C799">
            <v>7001300004</v>
          </cell>
          <cell r="D799" t="str">
            <v>Metro excedente para instalação ou substituição de ramal predial de água.</v>
          </cell>
          <cell r="E799" t="str">
            <v>M</v>
          </cell>
          <cell r="F799">
            <v>0</v>
          </cell>
          <cell r="G799">
            <v>3.0135000000000001</v>
          </cell>
          <cell r="H799">
            <v>0</v>
          </cell>
          <cell r="I799">
            <v>0</v>
          </cell>
          <cell r="K799">
            <v>3.0135000000000001</v>
          </cell>
          <cell r="L799">
            <v>3.01</v>
          </cell>
          <cell r="M799">
            <v>3.92</v>
          </cell>
        </row>
        <row r="800">
          <cell r="C800">
            <v>7001300064</v>
          </cell>
          <cell r="D800" t="str">
            <v>Conserto de ramais prediais de água danificados durante execução das obras.</v>
          </cell>
          <cell r="E800" t="str">
            <v>UD</v>
          </cell>
          <cell r="F800">
            <v>0</v>
          </cell>
          <cell r="G800">
            <v>4.0880000000000001</v>
          </cell>
          <cell r="H800">
            <v>2.56</v>
          </cell>
          <cell r="I800">
            <v>0</v>
          </cell>
          <cell r="K800">
            <v>6.6479999999999997</v>
          </cell>
          <cell r="L800">
            <v>6.65</v>
          </cell>
          <cell r="M800">
            <v>8.64</v>
          </cell>
        </row>
        <row r="801">
          <cell r="K801">
            <v>0</v>
          </cell>
        </row>
        <row r="802">
          <cell r="D802" t="str">
            <v>INSTALAÇÃO OU SUBSTITUIÇÃO DE RAMAL PREDIAL DE ESGOTO</v>
          </cell>
          <cell r="K802">
            <v>0</v>
          </cell>
        </row>
        <row r="803">
          <cell r="C803">
            <v>7001300038</v>
          </cell>
          <cell r="D803" t="str">
            <v>Instalação ou substituição de ramal predial de esgoto até 5,00 m sem pavimento.</v>
          </cell>
          <cell r="E803" t="str">
            <v>UD</v>
          </cell>
          <cell r="F803">
            <v>0</v>
          </cell>
          <cell r="G803">
            <v>79.811750000000004</v>
          </cell>
          <cell r="H803">
            <v>0</v>
          </cell>
          <cell r="K803">
            <v>79.811750000000004</v>
          </cell>
          <cell r="L803">
            <v>79.81</v>
          </cell>
          <cell r="M803">
            <v>103.76</v>
          </cell>
        </row>
        <row r="804">
          <cell r="C804">
            <v>7001300007</v>
          </cell>
          <cell r="D804" t="str">
            <v>Metro excedente do item 31.08.01.</v>
          </cell>
          <cell r="E804" t="str">
            <v>M</v>
          </cell>
          <cell r="F804">
            <v>0</v>
          </cell>
          <cell r="G804">
            <v>3.9905000000000004</v>
          </cell>
          <cell r="H804">
            <v>0</v>
          </cell>
          <cell r="K804">
            <v>3.9905000000000004</v>
          </cell>
          <cell r="L804">
            <v>3.99</v>
          </cell>
          <cell r="M804">
            <v>5.19</v>
          </cell>
        </row>
        <row r="805">
          <cell r="C805">
            <v>7001300041</v>
          </cell>
          <cell r="D805" t="str">
            <v>Instalação ou substituição de ramal predial de esgoto até 5,00 m com pavimento.</v>
          </cell>
          <cell r="E805" t="str">
            <v>UD</v>
          </cell>
          <cell r="F805">
            <v>0</v>
          </cell>
          <cell r="G805">
            <v>95.981750000000005</v>
          </cell>
          <cell r="H805">
            <v>0</v>
          </cell>
          <cell r="K805">
            <v>95.981750000000005</v>
          </cell>
          <cell r="L805">
            <v>95.98</v>
          </cell>
          <cell r="M805">
            <v>124.78</v>
          </cell>
        </row>
        <row r="806">
          <cell r="C806">
            <v>7001300009</v>
          </cell>
          <cell r="D806" t="str">
            <v>Metro excedente do item 31.08.03.</v>
          </cell>
          <cell r="E806" t="str">
            <v>M</v>
          </cell>
          <cell r="F806">
            <v>0</v>
          </cell>
          <cell r="G806">
            <v>4.7990000000000004</v>
          </cell>
          <cell r="H806">
            <v>0</v>
          </cell>
          <cell r="K806">
            <v>4.7990000000000004</v>
          </cell>
          <cell r="L806">
            <v>4.8</v>
          </cell>
          <cell r="M806">
            <v>6.24</v>
          </cell>
        </row>
        <row r="807">
          <cell r="C807">
            <v>7001300070</v>
          </cell>
          <cell r="D807" t="str">
            <v>Conserto de ramais prediais de esgoto danificados durante execução das obras.</v>
          </cell>
          <cell r="E807" t="str">
            <v>UD</v>
          </cell>
          <cell r="F807">
            <v>0</v>
          </cell>
          <cell r="G807">
            <v>4.6914999999999996</v>
          </cell>
          <cell r="H807">
            <v>20.79</v>
          </cell>
          <cell r="I807">
            <v>0</v>
          </cell>
          <cell r="K807">
            <v>25.481499999999997</v>
          </cell>
          <cell r="L807">
            <v>25.48</v>
          </cell>
          <cell r="M807">
            <v>33.130000000000003</v>
          </cell>
        </row>
        <row r="808">
          <cell r="K808">
            <v>0</v>
          </cell>
        </row>
        <row r="809">
          <cell r="D809" t="str">
            <v>ASSENTAMENTO DE TUBOS PEAD COM CONEXÕES</v>
          </cell>
          <cell r="K809">
            <v>0</v>
          </cell>
        </row>
        <row r="810">
          <cell r="C810">
            <v>7001300011</v>
          </cell>
          <cell r="D810" t="str">
            <v>Assentamento de tubo pead com conexões DN - 20 mm a 32 mm.</v>
          </cell>
          <cell r="E810" t="str">
            <v>M</v>
          </cell>
          <cell r="F810">
            <v>4.8000000000000001E-2</v>
          </cell>
          <cell r="G810">
            <v>0.32</v>
          </cell>
          <cell r="H810">
            <v>0</v>
          </cell>
          <cell r="I810">
            <v>0</v>
          </cell>
          <cell r="K810">
            <v>0.36800000000000005</v>
          </cell>
          <cell r="L810">
            <v>0.37</v>
          </cell>
          <cell r="M810">
            <v>0.48</v>
          </cell>
        </row>
        <row r="811">
          <cell r="C811">
            <v>7001300012</v>
          </cell>
          <cell r="D811" t="str">
            <v>Assentamento de tubo pead com conexões DN - 63 mm.</v>
          </cell>
          <cell r="E811" t="str">
            <v>M</v>
          </cell>
          <cell r="F811">
            <v>8.3999999999999991E-2</v>
          </cell>
          <cell r="G811">
            <v>0.56000000000000005</v>
          </cell>
          <cell r="H811">
            <v>0</v>
          </cell>
          <cell r="I811">
            <v>0</v>
          </cell>
          <cell r="J811">
            <v>0</v>
          </cell>
          <cell r="K811">
            <v>0.64399999999999991</v>
          </cell>
          <cell r="L811">
            <v>0.64</v>
          </cell>
          <cell r="M811">
            <v>0.84</v>
          </cell>
        </row>
        <row r="812">
          <cell r="K812">
            <v>0</v>
          </cell>
        </row>
        <row r="813">
          <cell r="D813" t="str">
            <v>URBANIZAÇÃO</v>
          </cell>
          <cell r="K813">
            <v>0</v>
          </cell>
        </row>
        <row r="814">
          <cell r="K814">
            <v>0</v>
          </cell>
        </row>
        <row r="815">
          <cell r="D815" t="str">
            <v>CERCA</v>
          </cell>
          <cell r="K815">
            <v>0</v>
          </cell>
        </row>
        <row r="816">
          <cell r="C816">
            <v>7001310001</v>
          </cell>
          <cell r="D816" t="str">
            <v>Cerca com nove fios de arame farpado e moirões de concreto armado a cada dois metros com altura útil de 2,40 m.</v>
          </cell>
          <cell r="E816" t="str">
            <v>M</v>
          </cell>
          <cell r="F816">
            <v>6.96E-3</v>
          </cell>
          <cell r="G816">
            <v>14.711480000000002</v>
          </cell>
          <cell r="H816">
            <v>13.616020000000001</v>
          </cell>
          <cell r="I816">
            <v>0</v>
          </cell>
          <cell r="K816">
            <v>28.33446</v>
          </cell>
          <cell r="L816">
            <v>28.34</v>
          </cell>
          <cell r="M816">
            <v>36.83</v>
          </cell>
        </row>
        <row r="817">
          <cell r="C817">
            <v>7001310002</v>
          </cell>
          <cell r="D817" t="str">
            <v>Cerca com estaca de madeira Sabiá, espaçadas de 1,80 m, altura útil 1,60 m, com cinco fios de arame farpado.</v>
          </cell>
          <cell r="E817" t="str">
            <v>M</v>
          </cell>
          <cell r="F817">
            <v>0</v>
          </cell>
          <cell r="G817">
            <v>6.93</v>
          </cell>
          <cell r="H817">
            <v>4.2300000000000004</v>
          </cell>
          <cell r="I817">
            <v>0</v>
          </cell>
          <cell r="J817">
            <v>0</v>
          </cell>
          <cell r="K817">
            <v>11.16</v>
          </cell>
          <cell r="L817">
            <v>11.16</v>
          </cell>
          <cell r="M817">
            <v>14.51</v>
          </cell>
        </row>
        <row r="818">
          <cell r="K818">
            <v>0</v>
          </cell>
        </row>
        <row r="819">
          <cell r="D819" t="str">
            <v>PLANTAS</v>
          </cell>
          <cell r="K819">
            <v>0</v>
          </cell>
        </row>
        <row r="820">
          <cell r="C820">
            <v>7001310003</v>
          </cell>
          <cell r="D820" t="str">
            <v>Plantio de capim sândalo incluindo preparo de solo com terra vegetal.</v>
          </cell>
          <cell r="E820" t="str">
            <v>M²</v>
          </cell>
          <cell r="F820">
            <v>0.23</v>
          </cell>
          <cell r="G820">
            <v>1.1000000000000001</v>
          </cell>
          <cell r="H820">
            <v>6.6</v>
          </cell>
          <cell r="I820">
            <v>0</v>
          </cell>
          <cell r="J820">
            <v>0</v>
          </cell>
          <cell r="K820">
            <v>7.93</v>
          </cell>
          <cell r="L820">
            <v>7.93</v>
          </cell>
          <cell r="M820">
            <v>10.31</v>
          </cell>
        </row>
        <row r="821">
          <cell r="C821">
            <v>7001310004</v>
          </cell>
          <cell r="D821" t="str">
            <v>Plantio de grama inglesa incluindo preparo de solo com terra vegetal.</v>
          </cell>
          <cell r="E821" t="str">
            <v>M²</v>
          </cell>
          <cell r="F821">
            <v>0.23</v>
          </cell>
          <cell r="G821">
            <v>1.1000000000000001</v>
          </cell>
          <cell r="H821">
            <v>3.8</v>
          </cell>
          <cell r="I821">
            <v>0</v>
          </cell>
          <cell r="J821">
            <v>0</v>
          </cell>
          <cell r="K821">
            <v>5.13</v>
          </cell>
          <cell r="L821">
            <v>5.13</v>
          </cell>
          <cell r="M821">
            <v>6.67</v>
          </cell>
        </row>
        <row r="822">
          <cell r="C822">
            <v>7001310005</v>
          </cell>
          <cell r="D822" t="str">
            <v>Plantio de grama esmeralda (em tapete) incluindo preparo de solo com adubos minerais e orgânicos.</v>
          </cell>
          <cell r="E822" t="str">
            <v>M²</v>
          </cell>
          <cell r="F822">
            <v>0</v>
          </cell>
          <cell r="G822">
            <v>1.1000000000000001</v>
          </cell>
          <cell r="H822">
            <v>9.6</v>
          </cell>
          <cell r="I822">
            <v>0</v>
          </cell>
          <cell r="J822">
            <v>0</v>
          </cell>
          <cell r="K822">
            <v>10.7</v>
          </cell>
          <cell r="L822">
            <v>10.7</v>
          </cell>
          <cell r="M822">
            <v>13.91</v>
          </cell>
        </row>
        <row r="823">
          <cell r="C823">
            <v>7001310006</v>
          </cell>
          <cell r="D823" t="str">
            <v>Plantio de grama esmeralda (em tapete) incluindo preparo de solo com terra vegetal.</v>
          </cell>
          <cell r="E823" t="str">
            <v>M²</v>
          </cell>
          <cell r="F823">
            <v>0.23</v>
          </cell>
          <cell r="G823">
            <v>1.1000000000000001</v>
          </cell>
          <cell r="H823">
            <v>11.8</v>
          </cell>
          <cell r="I823">
            <v>0</v>
          </cell>
          <cell r="J823">
            <v>0</v>
          </cell>
          <cell r="K823">
            <v>13.13</v>
          </cell>
          <cell r="L823">
            <v>13.13</v>
          </cell>
          <cell r="M823">
            <v>17.07</v>
          </cell>
        </row>
        <row r="824">
          <cell r="K824">
            <v>0</v>
          </cell>
        </row>
        <row r="825">
          <cell r="D825" t="str">
            <v>MUROS</v>
          </cell>
          <cell r="K825">
            <v>0</v>
          </cell>
        </row>
        <row r="826">
          <cell r="C826">
            <v>7001310064</v>
          </cell>
          <cell r="D826" t="str">
            <v>Muro com mourões a cada 2,0m e placa pré-fabricada de concreto armado, altura livre 2,0m.</v>
          </cell>
          <cell r="E826" t="str">
            <v>M</v>
          </cell>
          <cell r="F826">
            <v>0</v>
          </cell>
          <cell r="G826">
            <v>15.83</v>
          </cell>
          <cell r="H826">
            <v>82.88</v>
          </cell>
          <cell r="I826">
            <v>0</v>
          </cell>
          <cell r="J826">
            <v>0</v>
          </cell>
          <cell r="K826">
            <v>98.71</v>
          </cell>
          <cell r="L826">
            <v>98.71</v>
          </cell>
          <cell r="M826">
            <v>128.32</v>
          </cell>
        </row>
        <row r="827">
          <cell r="C827">
            <v>7001310065</v>
          </cell>
          <cell r="D827" t="str">
            <v>Muro com embasamento de 50 cm e altura da alvenaria de elevação de 1,60m com colunas espaçadas de 3 em 3 metros, inclusive escavação, reaterro, remoção de material escavado, concreto magro, chapisco, massa única e caiação..</v>
          </cell>
          <cell r="E827" t="str">
            <v>M</v>
          </cell>
          <cell r="F827">
            <v>0</v>
          </cell>
          <cell r="G827">
            <v>105.74</v>
          </cell>
          <cell r="H827">
            <v>43.23</v>
          </cell>
          <cell r="I827">
            <v>0</v>
          </cell>
          <cell r="J827">
            <v>0</v>
          </cell>
          <cell r="K827">
            <v>148.97</v>
          </cell>
          <cell r="L827">
            <v>148.97</v>
          </cell>
          <cell r="M827">
            <v>193.66</v>
          </cell>
        </row>
        <row r="828">
          <cell r="C828">
            <v>7001310045</v>
          </cell>
          <cell r="D828" t="str">
            <v>Muro com embasamento de 50 cm e altura da alvenaria de elevação de 1,80m com colunas espaçadas de 3 em 3 metros, inclusive escavação, reaterro, remoção de material escavado, concreto magro, chapisco, massa única e caiação.</v>
          </cell>
          <cell r="E828" t="str">
            <v>M</v>
          </cell>
          <cell r="F828">
            <v>0</v>
          </cell>
          <cell r="G828">
            <v>116.38</v>
          </cell>
          <cell r="H828">
            <v>58.47</v>
          </cell>
          <cell r="I828">
            <v>0</v>
          </cell>
          <cell r="J828">
            <v>0</v>
          </cell>
          <cell r="K828">
            <v>174.85</v>
          </cell>
          <cell r="L828">
            <v>174.85</v>
          </cell>
          <cell r="M828">
            <v>227.31</v>
          </cell>
        </row>
        <row r="829">
          <cell r="K829">
            <v>0</v>
          </cell>
        </row>
        <row r="830">
          <cell r="D830" t="str">
            <v>PORTÕES</v>
          </cell>
          <cell r="K830">
            <v>0</v>
          </cell>
        </row>
        <row r="831">
          <cell r="C831">
            <v>7001310010</v>
          </cell>
          <cell r="D831" t="str">
            <v>Portão tubular, conforme padrão Compesa, em ferro galvanizado de 1 1/2", com contraventamento em tubo de ferro galvanizado de 1" e com tela aramada # 1" com fio nº 10, inclusive dobradiças, batedor, fecho, pintura e assentamento em estrutura de concreto.</v>
          </cell>
          <cell r="E831" t="str">
            <v>M²</v>
          </cell>
          <cell r="F831">
            <v>0</v>
          </cell>
          <cell r="G831">
            <v>18.247720000000001</v>
          </cell>
          <cell r="H831">
            <v>319.29036000000002</v>
          </cell>
          <cell r="I831">
            <v>0</v>
          </cell>
          <cell r="K831">
            <v>337.53808000000004</v>
          </cell>
          <cell r="L831">
            <v>337.54</v>
          </cell>
          <cell r="M831">
            <v>438.8</v>
          </cell>
        </row>
        <row r="832">
          <cell r="K832">
            <v>0</v>
          </cell>
        </row>
        <row r="833">
          <cell r="D833" t="str">
            <v>EQUIPAMENTOS DE PROTEÇÃO</v>
          </cell>
          <cell r="K833">
            <v>0</v>
          </cell>
        </row>
        <row r="834">
          <cell r="K834">
            <v>0</v>
          </cell>
        </row>
        <row r="835">
          <cell r="D835" t="str">
            <v>GUARDA-CORPO</v>
          </cell>
          <cell r="K835">
            <v>0</v>
          </cell>
        </row>
        <row r="836">
          <cell r="C836">
            <v>7001320066</v>
          </cell>
          <cell r="D836" t="str">
            <v>Confecção e montagem de guarda-corpo em tubo galvanizado com ponta lisa de 1 1/2", inclusive pintura com esmalte sintético em duas demãos com fundo anti-corrosivo, conforme padrão Compesa.</v>
          </cell>
          <cell r="E836" t="str">
            <v>M</v>
          </cell>
          <cell r="F836">
            <v>0.62</v>
          </cell>
          <cell r="G836">
            <v>33.235950000000003</v>
          </cell>
          <cell r="H836">
            <v>31.354610000000001</v>
          </cell>
          <cell r="I836">
            <v>0</v>
          </cell>
          <cell r="K836">
            <v>65.210560000000001</v>
          </cell>
          <cell r="L836">
            <v>65.209999999999994</v>
          </cell>
          <cell r="M836">
            <v>84.77</v>
          </cell>
        </row>
        <row r="837">
          <cell r="K837">
            <v>0</v>
          </cell>
        </row>
        <row r="838">
          <cell r="D838" t="str">
            <v>ESCADA MARINHEIRO</v>
          </cell>
          <cell r="K838">
            <v>0</v>
          </cell>
        </row>
        <row r="839">
          <cell r="C839">
            <v>7001320002</v>
          </cell>
          <cell r="D839" t="str">
            <v>Fornecimento e instalação de escada marinheiro externa em barra chata de aço de 2" x 1/4", degraus em barra redonda de aço de 3/4",  inclusive pintura com esmalte sintético em duas demãos com fundo anti-corrosivo, conforme padrão Compesa.</v>
          </cell>
          <cell r="E839" t="str">
            <v>M</v>
          </cell>
          <cell r="F839">
            <v>1.01</v>
          </cell>
          <cell r="G839">
            <v>51.4</v>
          </cell>
          <cell r="H839">
            <v>71.33</v>
          </cell>
          <cell r="I839">
            <v>0</v>
          </cell>
          <cell r="K839">
            <v>123.74</v>
          </cell>
          <cell r="L839">
            <v>123.74</v>
          </cell>
          <cell r="M839">
            <v>160.86000000000001</v>
          </cell>
        </row>
        <row r="840">
          <cell r="K840">
            <v>0</v>
          </cell>
        </row>
        <row r="841">
          <cell r="D841" t="str">
            <v>PÁRA RAIO</v>
          </cell>
          <cell r="K841">
            <v>0</v>
          </cell>
        </row>
        <row r="842">
          <cell r="C842">
            <v>7001320003</v>
          </cell>
          <cell r="D842" t="str">
            <v>Fornecimento e instalação de sistema de proteção constando de:1) Captor Franklin de latão - 4 pontas com 1 descida;2) suporte isolador com uma descida, base em ferro fundido para mastro de 1 1/2", conjunto de estaiamento de 1 1/2", mastro de ferro galva</v>
          </cell>
          <cell r="E842" t="str">
            <v>UD</v>
          </cell>
          <cell r="F842">
            <v>0</v>
          </cell>
          <cell r="G842">
            <v>249.29</v>
          </cell>
          <cell r="H842">
            <v>814.93</v>
          </cell>
          <cell r="I842">
            <v>0</v>
          </cell>
          <cell r="J842">
            <v>0</v>
          </cell>
          <cell r="K842">
            <v>1064.22</v>
          </cell>
          <cell r="L842">
            <v>1064.22</v>
          </cell>
          <cell r="M842">
            <v>1383.49</v>
          </cell>
        </row>
        <row r="843">
          <cell r="K843">
            <v>0</v>
          </cell>
        </row>
        <row r="844">
          <cell r="D844" t="str">
            <v>APARELHO SINALIZADOR</v>
          </cell>
          <cell r="K844">
            <v>0</v>
          </cell>
        </row>
        <row r="845">
          <cell r="C845">
            <v>7001320004</v>
          </cell>
          <cell r="D845" t="str">
            <v>Fornecimento e instalação de aparelho sinalizador de obstáculos com lâmpada de 60 W, inclusive braçadeira para fixação.</v>
          </cell>
          <cell r="E845" t="str">
            <v>UD</v>
          </cell>
          <cell r="F845">
            <v>0</v>
          </cell>
          <cell r="G845">
            <v>20.78</v>
          </cell>
          <cell r="H845">
            <v>44.75</v>
          </cell>
          <cell r="I845">
            <v>0</v>
          </cell>
          <cell r="J845">
            <v>0</v>
          </cell>
          <cell r="K845">
            <v>65.53</v>
          </cell>
          <cell r="L845">
            <v>65.53</v>
          </cell>
          <cell r="M845">
            <v>85.19</v>
          </cell>
        </row>
        <row r="846">
          <cell r="K846">
            <v>0</v>
          </cell>
        </row>
        <row r="847">
          <cell r="D847" t="str">
            <v>LIMPEZA DE CAIXA COLETORA DE ESGOTO</v>
          </cell>
          <cell r="K847">
            <v>0</v>
          </cell>
        </row>
        <row r="848">
          <cell r="C848">
            <v>7001330001</v>
          </cell>
          <cell r="D848" t="str">
            <v>Limpeza de caixa de reunião do lodo e/ou caixa de areia.</v>
          </cell>
          <cell r="E848" t="str">
            <v>UD</v>
          </cell>
          <cell r="F848">
            <v>0</v>
          </cell>
          <cell r="G848">
            <v>95.09</v>
          </cell>
          <cell r="H848">
            <v>0</v>
          </cell>
          <cell r="I848">
            <v>0</v>
          </cell>
          <cell r="J848">
            <v>0</v>
          </cell>
          <cell r="K848">
            <v>95.09</v>
          </cell>
          <cell r="L848">
            <v>95.09</v>
          </cell>
          <cell r="M848">
            <v>123.62</v>
          </cell>
        </row>
        <row r="849">
          <cell r="C849">
            <v>7001330002</v>
          </cell>
          <cell r="D849" t="str">
            <v>Limpeza de leito de secagem.</v>
          </cell>
          <cell r="E849" t="str">
            <v>M³</v>
          </cell>
          <cell r="F849">
            <v>0</v>
          </cell>
          <cell r="G849">
            <v>20.2</v>
          </cell>
          <cell r="H849">
            <v>0</v>
          </cell>
          <cell r="I849">
            <v>0</v>
          </cell>
          <cell r="J849">
            <v>0</v>
          </cell>
          <cell r="K849">
            <v>20.2</v>
          </cell>
          <cell r="L849">
            <v>20.2</v>
          </cell>
          <cell r="M849">
            <v>26.26</v>
          </cell>
        </row>
        <row r="850">
          <cell r="K850">
            <v>0</v>
          </cell>
        </row>
        <row r="851">
          <cell r="K851">
            <v>0</v>
          </cell>
        </row>
        <row r="852">
          <cell r="D852" t="str">
            <v>LIMPEZA E DESOBSTRUÇÃO DE POÇO DE VISITA</v>
          </cell>
          <cell r="K852">
            <v>0</v>
          </cell>
        </row>
        <row r="853">
          <cell r="C853">
            <v>7001340001</v>
          </cell>
          <cell r="D853" t="str">
            <v>Limpeza de poço úmido até 2m de profundidade.</v>
          </cell>
          <cell r="E853" t="str">
            <v>UD</v>
          </cell>
          <cell r="F853">
            <v>0</v>
          </cell>
          <cell r="G853">
            <v>110.24</v>
          </cell>
          <cell r="H853">
            <v>0</v>
          </cell>
          <cell r="I853">
            <v>0</v>
          </cell>
          <cell r="J853">
            <v>0</v>
          </cell>
          <cell r="K853">
            <v>110.24</v>
          </cell>
          <cell r="L853">
            <v>110.24</v>
          </cell>
          <cell r="M853">
            <v>143.31</v>
          </cell>
        </row>
        <row r="854">
          <cell r="C854">
            <v>7001340002</v>
          </cell>
          <cell r="D854" t="str">
            <v>Limpeza de poço úmido de médio porte de 2 a 4m de profundidade.</v>
          </cell>
          <cell r="E854" t="str">
            <v>UD</v>
          </cell>
          <cell r="F854">
            <v>0</v>
          </cell>
          <cell r="G854">
            <v>165.51</v>
          </cell>
          <cell r="H854">
            <v>0</v>
          </cell>
          <cell r="I854">
            <v>0</v>
          </cell>
          <cell r="J854">
            <v>0</v>
          </cell>
          <cell r="K854">
            <v>165.51</v>
          </cell>
          <cell r="L854">
            <v>165.51</v>
          </cell>
          <cell r="M854">
            <v>215.16</v>
          </cell>
        </row>
        <row r="855">
          <cell r="C855">
            <v>7001340003</v>
          </cell>
          <cell r="D855" t="str">
            <v>Limpeza de poço úmido acima de 4m de profundidade.</v>
          </cell>
          <cell r="E855" t="str">
            <v>UD</v>
          </cell>
          <cell r="F855">
            <v>0</v>
          </cell>
          <cell r="G855">
            <v>330.73</v>
          </cell>
          <cell r="H855">
            <v>0</v>
          </cell>
          <cell r="I855">
            <v>0</v>
          </cell>
          <cell r="J855">
            <v>0</v>
          </cell>
          <cell r="K855">
            <v>330.73</v>
          </cell>
          <cell r="L855">
            <v>330.73</v>
          </cell>
          <cell r="M855">
            <v>429.95</v>
          </cell>
        </row>
        <row r="856">
          <cell r="C856">
            <v>7001340004</v>
          </cell>
          <cell r="D856" t="str">
            <v>Desobstrução e limpeza manual de poço de visita DN -  1,2m e profundidade até 4,0m.</v>
          </cell>
          <cell r="E856" t="str">
            <v>UD</v>
          </cell>
          <cell r="F856">
            <v>0</v>
          </cell>
          <cell r="G856">
            <v>35.950000000000003</v>
          </cell>
          <cell r="H856">
            <v>0</v>
          </cell>
          <cell r="I856">
            <v>0</v>
          </cell>
          <cell r="J856">
            <v>0</v>
          </cell>
          <cell r="K856">
            <v>35.950000000000003</v>
          </cell>
          <cell r="L856">
            <v>35.950000000000003</v>
          </cell>
          <cell r="M856">
            <v>46.74</v>
          </cell>
        </row>
        <row r="857">
          <cell r="C857">
            <v>7001340005</v>
          </cell>
          <cell r="D857" t="str">
            <v>Desobstrução e limpeza manual do coletor de esgotos até 200mm.</v>
          </cell>
          <cell r="E857" t="str">
            <v>M</v>
          </cell>
          <cell r="F857">
            <v>0</v>
          </cell>
          <cell r="G857">
            <v>5.47</v>
          </cell>
          <cell r="H857">
            <v>0</v>
          </cell>
          <cell r="I857">
            <v>0</v>
          </cell>
          <cell r="J857">
            <v>0</v>
          </cell>
          <cell r="K857">
            <v>5.47</v>
          </cell>
          <cell r="L857">
            <v>5.47</v>
          </cell>
          <cell r="M857">
            <v>7.11</v>
          </cell>
        </row>
        <row r="858">
          <cell r="C858">
            <v>7001340006</v>
          </cell>
          <cell r="D858" t="str">
            <v>Desobstrução e limpeza mecanizada do coletor de esgoto de 200mm a 400mm.</v>
          </cell>
          <cell r="E858" t="str">
            <v>M</v>
          </cell>
          <cell r="F858">
            <v>0</v>
          </cell>
          <cell r="G858">
            <v>8.6199999999999992</v>
          </cell>
          <cell r="H858">
            <v>0</v>
          </cell>
          <cell r="I858">
            <v>0</v>
          </cell>
          <cell r="J858">
            <v>0</v>
          </cell>
          <cell r="K858">
            <v>8.6199999999999992</v>
          </cell>
          <cell r="L858">
            <v>8.6199999999999992</v>
          </cell>
          <cell r="M858">
            <v>11.21</v>
          </cell>
        </row>
        <row r="859">
          <cell r="C859">
            <v>7001340007</v>
          </cell>
          <cell r="D859" t="str">
            <v>Desobstrução e limpeza mecanizada do coletor de esgoto de 400mm a 1600mm.</v>
          </cell>
          <cell r="E859" t="str">
            <v>M</v>
          </cell>
          <cell r="F859">
            <v>0</v>
          </cell>
          <cell r="G859">
            <v>44.57</v>
          </cell>
          <cell r="H859">
            <v>0</v>
          </cell>
          <cell r="I859">
            <v>0</v>
          </cell>
          <cell r="J859">
            <v>0</v>
          </cell>
          <cell r="K859">
            <v>44.57</v>
          </cell>
          <cell r="L859">
            <v>44.57</v>
          </cell>
          <cell r="M859">
            <v>57.94</v>
          </cell>
        </row>
        <row r="860">
          <cell r="K860">
            <v>0</v>
          </cell>
        </row>
        <row r="861">
          <cell r="D861" t="str">
            <v>SERVIÇOS COMERCIAIS ( ENCARGOS SOCIAIS = 78,82%)</v>
          </cell>
          <cell r="K861">
            <v>0</v>
          </cell>
        </row>
        <row r="862">
          <cell r="K862">
            <v>0</v>
          </cell>
        </row>
        <row r="863">
          <cell r="D863" t="str">
            <v>INSTALAÇÃO E SUBSTITUIÇÃO DE HIDRÔMETRO</v>
          </cell>
          <cell r="K863">
            <v>0</v>
          </cell>
        </row>
        <row r="864">
          <cell r="C864">
            <v>7002030002</v>
          </cell>
          <cell r="D864" t="str">
            <v>Instalação de hidrômetro até 5 m³/h, no muro, com caixa de proteção com caixa de proteção em polipropileno e kit.</v>
          </cell>
          <cell r="E864" t="str">
            <v>UD</v>
          </cell>
          <cell r="F864">
            <v>16.03</v>
          </cell>
          <cell r="G864">
            <v>28.368000000000002</v>
          </cell>
          <cell r="H864">
            <v>51.062999999999995</v>
          </cell>
          <cell r="I864">
            <v>0</v>
          </cell>
          <cell r="K864">
            <v>95.460999999999999</v>
          </cell>
          <cell r="L864">
            <v>95.46</v>
          </cell>
          <cell r="M864">
            <v>124.1</v>
          </cell>
        </row>
        <row r="865">
          <cell r="C865">
            <v>7002030001</v>
          </cell>
          <cell r="D865" t="str">
            <v>Instalação de hidrômetro até 5 m³/h, na calçada, com caixa de proteção com caixa de proteção em polipropileno e kit.</v>
          </cell>
          <cell r="E865" t="str">
            <v>UD</v>
          </cell>
          <cell r="F865">
            <v>13.33</v>
          </cell>
          <cell r="G865">
            <v>22.225949999999997</v>
          </cell>
          <cell r="H865">
            <v>53.53</v>
          </cell>
          <cell r="I865">
            <v>0</v>
          </cell>
          <cell r="K865">
            <v>89.085949999999997</v>
          </cell>
          <cell r="L865">
            <v>89.09</v>
          </cell>
          <cell r="M865">
            <v>115.81</v>
          </cell>
        </row>
        <row r="866">
          <cell r="C866">
            <v>7002030003</v>
          </cell>
          <cell r="D866" t="str">
            <v>Instalação de hidrômetro até 5 m³/h, no jardim, com caixa de proteção com caixa de proteção em concreto e kit.</v>
          </cell>
          <cell r="E866" t="str">
            <v>UD</v>
          </cell>
          <cell r="F866">
            <v>8.0281199999999995</v>
          </cell>
          <cell r="G866">
            <v>9.3999100000000002</v>
          </cell>
          <cell r="H866">
            <v>40.808689999999999</v>
          </cell>
          <cell r="I866">
            <v>0</v>
          </cell>
          <cell r="J866">
            <v>0</v>
          </cell>
          <cell r="K866">
            <v>58.236719999999998</v>
          </cell>
          <cell r="L866">
            <v>58.24</v>
          </cell>
          <cell r="M866">
            <v>75.709999999999994</v>
          </cell>
        </row>
        <row r="867">
          <cell r="C867">
            <v>7002030004</v>
          </cell>
          <cell r="D867" t="str">
            <v>Instalação de hidrômetro de até 20 m³/h, em apartamento.</v>
          </cell>
          <cell r="E867" t="str">
            <v>UD</v>
          </cell>
          <cell r="F867">
            <v>5.71</v>
          </cell>
          <cell r="G867">
            <v>6.26</v>
          </cell>
          <cell r="H867">
            <v>9.93</v>
          </cell>
          <cell r="I867">
            <v>0</v>
          </cell>
          <cell r="J867">
            <v>0</v>
          </cell>
          <cell r="K867">
            <v>21.9</v>
          </cell>
          <cell r="L867">
            <v>21.9</v>
          </cell>
          <cell r="M867">
            <v>28.47</v>
          </cell>
        </row>
        <row r="868">
          <cell r="C868">
            <v>7002030005</v>
          </cell>
          <cell r="D868" t="str">
            <v>Substituição simples de hidrômetro de até 20 m³/h (jardim, muro, calçada ou apartamento).</v>
          </cell>
          <cell r="E868" t="str">
            <v>UD</v>
          </cell>
          <cell r="F868">
            <v>6.68</v>
          </cell>
          <cell r="G868">
            <v>7.32</v>
          </cell>
          <cell r="H868">
            <v>0.88</v>
          </cell>
          <cell r="I868">
            <v>0</v>
          </cell>
          <cell r="J868">
            <v>0</v>
          </cell>
          <cell r="K868">
            <v>14.88</v>
          </cell>
          <cell r="L868">
            <v>14.88</v>
          </cell>
          <cell r="M868">
            <v>19.34</v>
          </cell>
        </row>
        <row r="869">
          <cell r="C869">
            <v>7002030006</v>
          </cell>
          <cell r="D869" t="str">
            <v>Substituição de hidrômetro de até 20 m³/h, com remoção para o muro.</v>
          </cell>
          <cell r="E869" t="str">
            <v>UD</v>
          </cell>
          <cell r="F869">
            <v>16.03</v>
          </cell>
          <cell r="G869">
            <v>35.838000000000001</v>
          </cell>
          <cell r="H869">
            <v>45.482999999999997</v>
          </cell>
          <cell r="I869">
            <v>0</v>
          </cell>
          <cell r="K869">
            <v>97.350999999999999</v>
          </cell>
          <cell r="L869">
            <v>97.35</v>
          </cell>
          <cell r="M869">
            <v>126.56</v>
          </cell>
        </row>
        <row r="870">
          <cell r="C870">
            <v>7002030007</v>
          </cell>
          <cell r="D870" t="str">
            <v>Substituição de hidrômetro de até 20 m³/h, com remoção para a calçada.</v>
          </cell>
          <cell r="E870" t="str">
            <v>UD</v>
          </cell>
          <cell r="F870">
            <v>16.03</v>
          </cell>
          <cell r="G870">
            <v>31.395949999999999</v>
          </cell>
          <cell r="H870">
            <v>69.058700000000002</v>
          </cell>
          <cell r="I870">
            <v>0</v>
          </cell>
          <cell r="K870">
            <v>116.48465</v>
          </cell>
          <cell r="L870">
            <v>116.48</v>
          </cell>
          <cell r="M870">
            <v>151.43</v>
          </cell>
        </row>
        <row r="871">
          <cell r="C871">
            <v>7002030008</v>
          </cell>
          <cell r="D871" t="str">
            <v>Substituição de hidrômetro de até 20 m³/h, com levantamento do cavalete.</v>
          </cell>
          <cell r="E871" t="str">
            <v>UD</v>
          </cell>
          <cell r="F871">
            <v>13.33</v>
          </cell>
          <cell r="G871">
            <v>14.61</v>
          </cell>
          <cell r="H871">
            <v>10.92</v>
          </cell>
          <cell r="I871">
            <v>0</v>
          </cell>
          <cell r="K871">
            <v>38.86</v>
          </cell>
          <cell r="L871">
            <v>38.86</v>
          </cell>
          <cell r="M871">
            <v>50.52</v>
          </cell>
        </row>
        <row r="872">
          <cell r="C872">
            <v>7002030120</v>
          </cell>
          <cell r="D872" t="str">
            <v>Instalação de hidrômetro a partir de 7 m³/h, na calçada, com caixa de proteção e tampa de ferro.</v>
          </cell>
          <cell r="E872" t="str">
            <v>UD</v>
          </cell>
          <cell r="F872">
            <v>13.33</v>
          </cell>
          <cell r="G872">
            <v>28.425949999999997</v>
          </cell>
          <cell r="H872">
            <v>32.428699999999999</v>
          </cell>
          <cell r="K872">
            <v>74.184650000000005</v>
          </cell>
          <cell r="L872">
            <v>74.180000000000007</v>
          </cell>
          <cell r="M872">
            <v>96.44</v>
          </cell>
        </row>
        <row r="873">
          <cell r="C873">
            <v>7002030121</v>
          </cell>
          <cell r="D873" t="str">
            <v>Instalação de hidrômetro a partir de 7 m³/h, no muro, com caixa de proteção com caixa de proteção em fibra de vidro.</v>
          </cell>
          <cell r="E873" t="str">
            <v>UD</v>
          </cell>
          <cell r="F873">
            <v>16.03</v>
          </cell>
          <cell r="G873">
            <v>35.838000000000001</v>
          </cell>
          <cell r="H873">
            <v>47.882999999999996</v>
          </cell>
          <cell r="K873">
            <v>99.751000000000005</v>
          </cell>
          <cell r="L873">
            <v>99.75</v>
          </cell>
          <cell r="M873">
            <v>129.68</v>
          </cell>
        </row>
        <row r="874">
          <cell r="C874">
            <v>7002030122</v>
          </cell>
          <cell r="D874" t="str">
            <v>Instalação de hidrômetro a partir de 7 m³/h, no jardim, com caixa de proteção e tampa em concreto.</v>
          </cell>
          <cell r="E874" t="str">
            <v>UD</v>
          </cell>
          <cell r="F874">
            <v>8.02</v>
          </cell>
          <cell r="G874">
            <v>8.7899999999999991</v>
          </cell>
          <cell r="H874">
            <v>30.32</v>
          </cell>
          <cell r="K874">
            <v>47.13</v>
          </cell>
          <cell r="L874">
            <v>47.13</v>
          </cell>
          <cell r="M874">
            <v>61.27</v>
          </cell>
        </row>
        <row r="875">
          <cell r="C875">
            <v>7002030126</v>
          </cell>
          <cell r="D875" t="str">
            <v>Instalação de caixa em polipropileno/policarbonato p/ Instalação de hidrômetrode no muro 442 x 306 x 122mm</v>
          </cell>
          <cell r="E875" t="str">
            <v>UD</v>
          </cell>
          <cell r="F875">
            <v>16.03</v>
          </cell>
          <cell r="G875">
            <v>35.838000000000001</v>
          </cell>
          <cell r="H875">
            <v>37.852999999999994</v>
          </cell>
          <cell r="I875">
            <v>0</v>
          </cell>
          <cell r="J875">
            <v>0</v>
          </cell>
          <cell r="K875">
            <v>89.721000000000004</v>
          </cell>
          <cell r="L875">
            <v>89.72</v>
          </cell>
          <cell r="M875">
            <v>116.64</v>
          </cell>
        </row>
        <row r="876">
          <cell r="C876">
            <v>7002030127</v>
          </cell>
          <cell r="D876" t="str">
            <v>Instalação de caixa em polipropileno p/ Instalação de hidrômetro na calçada 315 x 165 x 170mm</v>
          </cell>
          <cell r="E876" t="str">
            <v>UD</v>
          </cell>
          <cell r="F876">
            <v>13.33</v>
          </cell>
          <cell r="G876">
            <v>28.43</v>
          </cell>
          <cell r="H876">
            <v>36.270000000000003</v>
          </cell>
          <cell r="K876">
            <v>78.03</v>
          </cell>
          <cell r="L876">
            <v>78.03</v>
          </cell>
          <cell r="M876">
            <v>101.44</v>
          </cell>
        </row>
        <row r="877">
          <cell r="K877">
            <v>0</v>
          </cell>
        </row>
        <row r="878">
          <cell r="D878" t="str">
            <v>DIVERSOS</v>
          </cell>
        </row>
        <row r="879">
          <cell r="C879">
            <v>7001020211</v>
          </cell>
          <cell r="D879" t="str">
            <v>Regularização manual de fundo de valas 0,15cm com material proveniente da escavação, ( para assentamento de tubulação ).</v>
          </cell>
          <cell r="E879" t="str">
            <v>M³</v>
          </cell>
          <cell r="F879">
            <v>0</v>
          </cell>
          <cell r="G879">
            <v>1.7</v>
          </cell>
          <cell r="H879">
            <v>0</v>
          </cell>
          <cell r="I879">
            <v>0</v>
          </cell>
          <cell r="J879">
            <v>0</v>
          </cell>
          <cell r="K879">
            <v>1.7</v>
          </cell>
          <cell r="L879">
            <v>1.7</v>
          </cell>
          <cell r="M879">
            <v>2.21</v>
          </cell>
        </row>
        <row r="880">
          <cell r="C880">
            <v>7001220195</v>
          </cell>
          <cell r="D880" t="str">
            <v>Carga, transporte e descarga de tubos e peças em PVC DN 50 mm, até 15 km.</v>
          </cell>
          <cell r="E880" t="str">
            <v>M</v>
          </cell>
          <cell r="F880">
            <v>0.12</v>
          </cell>
          <cell r="G880">
            <v>0.06</v>
          </cell>
          <cell r="J880">
            <v>0</v>
          </cell>
          <cell r="K880">
            <v>0.18</v>
          </cell>
          <cell r="L880">
            <v>0.18</v>
          </cell>
          <cell r="M880">
            <v>0.23</v>
          </cell>
        </row>
        <row r="881">
          <cell r="C881">
            <v>7001220196</v>
          </cell>
          <cell r="D881" t="str">
            <v>Carga, transporte e descarga de tubos e peças em PVC DN 75 mm, até 15 km.</v>
          </cell>
          <cell r="E881" t="str">
            <v>M</v>
          </cell>
          <cell r="F881">
            <v>0.32</v>
          </cell>
          <cell r="G881">
            <v>0.02</v>
          </cell>
          <cell r="J881">
            <v>0</v>
          </cell>
          <cell r="K881">
            <v>0.34</v>
          </cell>
          <cell r="L881">
            <v>0.34</v>
          </cell>
          <cell r="M881">
            <v>0.44</v>
          </cell>
        </row>
        <row r="882">
          <cell r="C882">
            <v>7001220197</v>
          </cell>
          <cell r="D882" t="str">
            <v>Carga, transporte e descarga de tubos e peças em PVC DN 100 mm, até 15 km.</v>
          </cell>
          <cell r="E882" t="str">
            <v>M</v>
          </cell>
          <cell r="F882">
            <v>0.36</v>
          </cell>
          <cell r="G882">
            <v>0.02</v>
          </cell>
          <cell r="J882">
            <v>0</v>
          </cell>
          <cell r="K882">
            <v>0.38</v>
          </cell>
          <cell r="L882">
            <v>0.38</v>
          </cell>
          <cell r="M882">
            <v>0.49</v>
          </cell>
        </row>
        <row r="883">
          <cell r="C883">
            <v>7001220198</v>
          </cell>
          <cell r="D883" t="str">
            <v>Carga, transporte e descarga de tubos e peças em PVC DN 150 mm, até 15 km.</v>
          </cell>
          <cell r="E883" t="str">
            <v>M</v>
          </cell>
          <cell r="F883">
            <v>0.54</v>
          </cell>
          <cell r="G883">
            <v>0.03</v>
          </cell>
          <cell r="J883">
            <v>0</v>
          </cell>
          <cell r="K883">
            <v>0.56999999999999995</v>
          </cell>
          <cell r="L883">
            <v>0.56999999999999995</v>
          </cell>
          <cell r="M883">
            <v>0.74</v>
          </cell>
        </row>
        <row r="884">
          <cell r="C884">
            <v>7001220199</v>
          </cell>
          <cell r="D884" t="str">
            <v>Carga, transporte e descarga de tubos e peças em PVC DN 200 mm, até 15 km.</v>
          </cell>
          <cell r="E884" t="str">
            <v>M</v>
          </cell>
          <cell r="F884">
            <v>0.72</v>
          </cell>
          <cell r="G884">
            <v>0.03</v>
          </cell>
          <cell r="J884">
            <v>0</v>
          </cell>
          <cell r="K884">
            <v>0.75</v>
          </cell>
          <cell r="L884">
            <v>0.75</v>
          </cell>
          <cell r="M884">
            <v>0.98</v>
          </cell>
        </row>
        <row r="885">
          <cell r="C885">
            <v>7001220200</v>
          </cell>
          <cell r="D885" t="str">
            <v>Carga, transporte e descarga de tubos e peças em PVC DN 250 mm, até 15 km.</v>
          </cell>
          <cell r="E885" t="str">
            <v>M</v>
          </cell>
          <cell r="F885">
            <v>0.9</v>
          </cell>
          <cell r="G885">
            <v>0.05</v>
          </cell>
          <cell r="J885">
            <v>0</v>
          </cell>
          <cell r="K885">
            <v>0.95</v>
          </cell>
          <cell r="L885">
            <v>0.95</v>
          </cell>
          <cell r="M885">
            <v>1.24</v>
          </cell>
        </row>
        <row r="886">
          <cell r="C886">
            <v>7001220201</v>
          </cell>
          <cell r="D886" t="str">
            <v>Carga, transporte e descarga de tubos e peças em PVC DN 300 mm, até 15 km.</v>
          </cell>
          <cell r="E886" t="str">
            <v>M</v>
          </cell>
          <cell r="F886">
            <v>1.08</v>
          </cell>
          <cell r="G886">
            <v>0.05</v>
          </cell>
          <cell r="J886">
            <v>0</v>
          </cell>
          <cell r="K886">
            <v>1.1299999999999999</v>
          </cell>
          <cell r="L886">
            <v>1.1299999999999999</v>
          </cell>
          <cell r="M886">
            <v>1.47</v>
          </cell>
        </row>
        <row r="887">
          <cell r="C887">
            <v>7001220202</v>
          </cell>
          <cell r="D887" t="str">
            <v>Carga, transporte e descarga de tubos e peças em PVC DN 350 mm, até 15 km.</v>
          </cell>
          <cell r="E887" t="str">
            <v>M</v>
          </cell>
          <cell r="F887">
            <v>1.26</v>
          </cell>
          <cell r="G887">
            <v>0.06</v>
          </cell>
          <cell r="J887">
            <v>0</v>
          </cell>
          <cell r="K887">
            <v>1.32</v>
          </cell>
          <cell r="L887">
            <v>1.32</v>
          </cell>
          <cell r="M887">
            <v>1.72</v>
          </cell>
        </row>
        <row r="888">
          <cell r="C888">
            <v>7001220203</v>
          </cell>
          <cell r="D888" t="str">
            <v>Carga, transporte e descarga de tubos e peças em PVC DN 400 mm, até 15 km.</v>
          </cell>
          <cell r="E888" t="str">
            <v>M</v>
          </cell>
          <cell r="F888">
            <v>1.44</v>
          </cell>
          <cell r="G888">
            <v>7.0000000000000007E-2</v>
          </cell>
          <cell r="J888">
            <v>0</v>
          </cell>
          <cell r="K888">
            <v>1.51</v>
          </cell>
          <cell r="L888">
            <v>1.51</v>
          </cell>
          <cell r="M888">
            <v>1.96</v>
          </cell>
        </row>
        <row r="889">
          <cell r="C889">
            <v>7001220204</v>
          </cell>
          <cell r="D889" t="str">
            <v>Carga, transporte e descarga de tubos e peças em PVC DN 500 mm, até 15 km.</v>
          </cell>
          <cell r="E889" t="str">
            <v>M</v>
          </cell>
          <cell r="F889">
            <v>1.8</v>
          </cell>
          <cell r="G889">
            <v>0.12</v>
          </cell>
          <cell r="J889">
            <v>0</v>
          </cell>
          <cell r="K889">
            <v>1.92</v>
          </cell>
          <cell r="L889">
            <v>1.92</v>
          </cell>
          <cell r="M889">
            <v>2.5</v>
          </cell>
        </row>
        <row r="890">
          <cell r="C890">
            <v>7001210278</v>
          </cell>
          <cell r="D890" t="str">
            <v>Transporte, de tubos e conexões de FoFo, aço ou concreto</v>
          </cell>
          <cell r="E890" t="str">
            <v>T</v>
          </cell>
          <cell r="F890">
            <v>19.98</v>
          </cell>
          <cell r="G890">
            <v>2.97</v>
          </cell>
          <cell r="K890">
            <v>22.95</v>
          </cell>
          <cell r="L890">
            <v>22.95</v>
          </cell>
          <cell r="M890">
            <v>29.84</v>
          </cell>
        </row>
        <row r="891">
          <cell r="C891">
            <v>7001210279</v>
          </cell>
          <cell r="D891" t="str">
            <v>Carga e descarga de tubos e conexões em FoFo</v>
          </cell>
          <cell r="E891" t="str">
            <v>T</v>
          </cell>
          <cell r="F891">
            <v>23.98</v>
          </cell>
          <cell r="G891">
            <v>2.08</v>
          </cell>
          <cell r="K891">
            <v>26.06</v>
          </cell>
          <cell r="L891">
            <v>26.06</v>
          </cell>
          <cell r="M891">
            <v>33.880000000000003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="85" zoomScaleNormal="100" zoomScaleSheetLayoutView="85" workbookViewId="0">
      <selection activeCell="S15" sqref="S15"/>
    </sheetView>
  </sheetViews>
  <sheetFormatPr defaultRowHeight="15" x14ac:dyDescent="0.25"/>
  <cols>
    <col min="2" max="2" width="18.42578125" customWidth="1"/>
    <col min="3" max="3" width="42.140625" bestFit="1" customWidth="1"/>
    <col min="5" max="5" width="9.5703125" bestFit="1" customWidth="1"/>
    <col min="8" max="8" width="15.28515625" customWidth="1"/>
    <col min="9" max="9" width="15.140625" customWidth="1"/>
    <col min="10" max="10" width="23.85546875" style="145" bestFit="1" customWidth="1"/>
    <col min="11" max="11" width="13.42578125" bestFit="1" customWidth="1"/>
  </cols>
  <sheetData>
    <row r="1" spans="1:11" ht="21" x14ac:dyDescent="0.35">
      <c r="A1" s="171" t="s">
        <v>169</v>
      </c>
      <c r="B1" s="171"/>
      <c r="C1" s="171"/>
      <c r="D1" s="171"/>
      <c r="E1" s="171"/>
      <c r="F1" s="171"/>
      <c r="G1" s="171"/>
      <c r="H1" s="171"/>
      <c r="I1" s="171"/>
    </row>
    <row r="2" spans="1:11" ht="21" x14ac:dyDescent="0.35">
      <c r="A2" s="171"/>
      <c r="B2" s="171"/>
      <c r="C2" s="171"/>
      <c r="D2" s="171"/>
      <c r="E2" s="171"/>
      <c r="F2" s="171"/>
      <c r="G2" s="171"/>
      <c r="H2" s="171"/>
      <c r="I2" s="171"/>
    </row>
    <row r="3" spans="1:11" ht="21" x14ac:dyDescent="0.35">
      <c r="A3" s="171" t="s">
        <v>111</v>
      </c>
      <c r="B3" s="171"/>
      <c r="C3" s="171"/>
      <c r="D3" s="171"/>
      <c r="E3" s="171"/>
      <c r="F3" s="171"/>
      <c r="G3" s="171"/>
      <c r="H3" s="171"/>
      <c r="I3" s="171"/>
    </row>
    <row r="4" spans="1:11" ht="15.75" thickBot="1" x14ac:dyDescent="0.3"/>
    <row r="5" spans="1:11" ht="30" x14ac:dyDescent="0.25">
      <c r="A5" s="46" t="s">
        <v>0</v>
      </c>
      <c r="B5" s="47" t="s">
        <v>1</v>
      </c>
      <c r="C5" s="47" t="s">
        <v>2</v>
      </c>
      <c r="D5" s="47" t="s">
        <v>3</v>
      </c>
      <c r="E5" s="54" t="s">
        <v>4</v>
      </c>
      <c r="F5" s="173" t="s">
        <v>5</v>
      </c>
      <c r="G5" s="173"/>
      <c r="H5" s="55" t="s">
        <v>30</v>
      </c>
      <c r="I5" s="56" t="s">
        <v>31</v>
      </c>
    </row>
    <row r="6" spans="1:11" x14ac:dyDescent="0.25">
      <c r="A6" s="48">
        <v>1</v>
      </c>
      <c r="B6" s="1"/>
      <c r="C6" s="1" t="s">
        <v>7</v>
      </c>
      <c r="D6" s="1"/>
      <c r="E6" s="3"/>
      <c r="F6" s="3" t="s">
        <v>8</v>
      </c>
      <c r="G6" s="1" t="s">
        <v>9</v>
      </c>
      <c r="H6" s="2">
        <f>SUM(H7:H7)</f>
        <v>13480.4</v>
      </c>
      <c r="I6" s="49">
        <f>SUM(I7:I7)</f>
        <v>17283.2</v>
      </c>
      <c r="K6">
        <v>1.2821</v>
      </c>
    </row>
    <row r="7" spans="1:11" ht="45" x14ac:dyDescent="0.25">
      <c r="A7" s="50" t="s">
        <v>163</v>
      </c>
      <c r="B7" s="5" t="s">
        <v>84</v>
      </c>
      <c r="C7" s="6" t="s">
        <v>11</v>
      </c>
      <c r="D7" s="4" t="s">
        <v>12</v>
      </c>
      <c r="E7" s="7">
        <f>'M. Calculo '!Q7</f>
        <v>40</v>
      </c>
      <c r="F7" s="8">
        <v>337.01</v>
      </c>
      <c r="G7" s="8">
        <f>ROUND(F7*K$6,2)</f>
        <v>432.08</v>
      </c>
      <c r="H7" s="9">
        <f>ROUND(E7*F7,2)</f>
        <v>13480.4</v>
      </c>
      <c r="I7" s="51">
        <f xml:space="preserve"> ROUND(E7*G7,2)</f>
        <v>17283.2</v>
      </c>
    </row>
    <row r="8" spans="1:11" x14ac:dyDescent="0.25">
      <c r="A8" s="52">
        <v>2</v>
      </c>
      <c r="B8" s="10"/>
      <c r="C8" s="1" t="s">
        <v>14</v>
      </c>
      <c r="D8" s="10"/>
      <c r="E8" s="11"/>
      <c r="F8" s="12"/>
      <c r="G8" s="10"/>
      <c r="H8" s="2">
        <f>SUM(H9:H10)</f>
        <v>29448</v>
      </c>
      <c r="I8" s="49">
        <f>SUM(I9:I10)</f>
        <v>37753.199999999997</v>
      </c>
      <c r="K8" s="145"/>
    </row>
    <row r="9" spans="1:11" ht="30" x14ac:dyDescent="0.25">
      <c r="A9" s="50" t="s">
        <v>18</v>
      </c>
      <c r="B9" s="5" t="s">
        <v>85</v>
      </c>
      <c r="C9" s="6" t="s">
        <v>15</v>
      </c>
      <c r="D9" s="4" t="s">
        <v>16</v>
      </c>
      <c r="E9" s="7">
        <f>'M. Calculo '!Q15</f>
        <v>240</v>
      </c>
      <c r="F9" s="8">
        <v>72.959999999999994</v>
      </c>
      <c r="G9" s="8">
        <f t="shared" ref="G9:G10" si="0">ROUND(F9*K$6,2)</f>
        <v>93.54</v>
      </c>
      <c r="H9" s="9">
        <f>ROUND(E9*F9,2)</f>
        <v>17510.400000000001</v>
      </c>
      <c r="I9" s="51">
        <f xml:space="preserve"> ROUND(E9*G9,2)</f>
        <v>22449.599999999999</v>
      </c>
      <c r="K9" s="145"/>
    </row>
    <row r="10" spans="1:11" ht="30" x14ac:dyDescent="0.25">
      <c r="A10" s="50" t="s">
        <v>19</v>
      </c>
      <c r="B10" s="5" t="s">
        <v>86</v>
      </c>
      <c r="C10" s="6" t="s">
        <v>17</v>
      </c>
      <c r="D10" s="4" t="s">
        <v>16</v>
      </c>
      <c r="E10" s="7">
        <f>'M. Calculo '!Q18</f>
        <v>360</v>
      </c>
      <c r="F10" s="8">
        <v>33.159999999999997</v>
      </c>
      <c r="G10" s="8">
        <f t="shared" si="0"/>
        <v>42.51</v>
      </c>
      <c r="H10" s="9">
        <f>ROUND(E10*F10,2)</f>
        <v>11937.6</v>
      </c>
      <c r="I10" s="51">
        <f xml:space="preserve"> ROUND(E10*G10,2)</f>
        <v>15303.6</v>
      </c>
      <c r="K10" s="145"/>
    </row>
    <row r="11" spans="1:11" x14ac:dyDescent="0.25">
      <c r="A11" s="52">
        <v>3</v>
      </c>
      <c r="B11" s="172" t="str">
        <f>'M. Calculo '!B22:R22</f>
        <v>RUA 01</v>
      </c>
      <c r="C11" s="170"/>
      <c r="D11" s="170"/>
      <c r="E11" s="170"/>
      <c r="F11" s="170"/>
      <c r="G11" s="170"/>
      <c r="H11" s="13">
        <f>SUM(H12:H18)</f>
        <v>37642.21</v>
      </c>
      <c r="I11" s="53">
        <f>SUM(I12:I18)</f>
        <v>48263.49</v>
      </c>
      <c r="K11" s="145"/>
    </row>
    <row r="12" spans="1:11" ht="30" x14ac:dyDescent="0.25">
      <c r="A12" s="50" t="s">
        <v>23</v>
      </c>
      <c r="B12" s="5" t="s">
        <v>87</v>
      </c>
      <c r="C12" s="6" t="s">
        <v>59</v>
      </c>
      <c r="D12" s="4" t="s">
        <v>12</v>
      </c>
      <c r="E12" s="7">
        <f>'M. Calculo '!Q27</f>
        <v>390.23999999999995</v>
      </c>
      <c r="F12" s="8">
        <v>1.34</v>
      </c>
      <c r="G12" s="8">
        <f t="shared" ref="G12:G34" si="1">ROUND(F12*K$6,2)</f>
        <v>1.72</v>
      </c>
      <c r="H12" s="9">
        <f t="shared" ref="H12:H18" si="2">ROUND(E12*F12,2)</f>
        <v>522.91999999999996</v>
      </c>
      <c r="I12" s="51">
        <f t="shared" ref="I12:I18" si="3" xml:space="preserve"> ROUND(E12*G12,2)</f>
        <v>671.21</v>
      </c>
    </row>
    <row r="13" spans="1:11" ht="45" x14ac:dyDescent="0.25">
      <c r="A13" s="50" t="s">
        <v>24</v>
      </c>
      <c r="B13" s="5" t="s">
        <v>88</v>
      </c>
      <c r="C13" s="6" t="s">
        <v>21</v>
      </c>
      <c r="D13" s="4" t="s">
        <v>22</v>
      </c>
      <c r="E13" s="7">
        <f>'M. Calculo '!Q30</f>
        <v>162.6</v>
      </c>
      <c r="F13" s="8">
        <v>23.68</v>
      </c>
      <c r="G13" s="8">
        <f>ROUND(F13*K$6,2)</f>
        <v>30.36</v>
      </c>
      <c r="H13" s="9">
        <f>ROUND(E13*F13,2)</f>
        <v>3850.37</v>
      </c>
      <c r="I13" s="51">
        <f xml:space="preserve"> ROUND(E13*G13,2)</f>
        <v>4936.54</v>
      </c>
    </row>
    <row r="14" spans="1:11" ht="105" x14ac:dyDescent="0.25">
      <c r="A14" s="50" t="s">
        <v>25</v>
      </c>
      <c r="B14" s="5" t="s">
        <v>173</v>
      </c>
      <c r="C14" s="6" t="s">
        <v>60</v>
      </c>
      <c r="D14" s="4" t="s">
        <v>22</v>
      </c>
      <c r="E14" s="7">
        <f>'M. Calculo '!Q33</f>
        <v>162.6</v>
      </c>
      <c r="F14" s="8">
        <v>28.2</v>
      </c>
      <c r="G14" s="8">
        <f t="shared" si="1"/>
        <v>36.159999999999997</v>
      </c>
      <c r="H14" s="9">
        <f t="shared" ref="H14" si="4">ROUND(E14*F14,2)</f>
        <v>4585.32</v>
      </c>
      <c r="I14" s="51">
        <f t="shared" ref="I14" si="5" xml:space="preserve"> ROUND(E14*G14,2)</f>
        <v>5879.62</v>
      </c>
    </row>
    <row r="15" spans="1:11" ht="60" x14ac:dyDescent="0.25">
      <c r="A15" s="50" t="s">
        <v>54</v>
      </c>
      <c r="B15" s="5" t="s">
        <v>89</v>
      </c>
      <c r="C15" s="6" t="s">
        <v>20</v>
      </c>
      <c r="D15" s="4" t="s">
        <v>12</v>
      </c>
      <c r="E15" s="7">
        <f>'M. Calculo '!Q36</f>
        <v>333.33</v>
      </c>
      <c r="F15" s="8">
        <v>67.13</v>
      </c>
      <c r="G15" s="8">
        <f t="shared" si="1"/>
        <v>86.07</v>
      </c>
      <c r="H15" s="9">
        <f t="shared" si="2"/>
        <v>22376.44</v>
      </c>
      <c r="I15" s="51">
        <f t="shared" si="3"/>
        <v>28689.71</v>
      </c>
    </row>
    <row r="16" spans="1:11" ht="45" x14ac:dyDescent="0.25">
      <c r="A16" s="50" t="s">
        <v>29</v>
      </c>
      <c r="B16" s="5" t="s">
        <v>90</v>
      </c>
      <c r="C16" s="6" t="s">
        <v>32</v>
      </c>
      <c r="D16" s="4" t="s">
        <v>27</v>
      </c>
      <c r="E16" s="7">
        <f>'M. Calculo '!Q39</f>
        <v>24.389999999999997</v>
      </c>
      <c r="F16" s="8">
        <v>40.229999999999997</v>
      </c>
      <c r="G16" s="8">
        <f t="shared" si="1"/>
        <v>51.58</v>
      </c>
      <c r="H16" s="9">
        <f t="shared" si="2"/>
        <v>981.21</v>
      </c>
      <c r="I16" s="51">
        <f t="shared" si="3"/>
        <v>1258.04</v>
      </c>
    </row>
    <row r="17" spans="1:11" ht="60" x14ac:dyDescent="0.25">
      <c r="A17" s="50" t="s">
        <v>28</v>
      </c>
      <c r="B17" s="5" t="s">
        <v>91</v>
      </c>
      <c r="C17" s="6" t="s">
        <v>26</v>
      </c>
      <c r="D17" s="4" t="s">
        <v>27</v>
      </c>
      <c r="E17" s="7">
        <f>'M. Calculo '!Q42</f>
        <v>9.76</v>
      </c>
      <c r="F17" s="8">
        <v>512.59</v>
      </c>
      <c r="G17" s="8">
        <f t="shared" si="1"/>
        <v>657.19</v>
      </c>
      <c r="H17" s="9">
        <f t="shared" si="2"/>
        <v>5002.88</v>
      </c>
      <c r="I17" s="51">
        <f t="shared" si="3"/>
        <v>6414.17</v>
      </c>
    </row>
    <row r="18" spans="1:11" ht="45" x14ac:dyDescent="0.25">
      <c r="A18" s="50" t="s">
        <v>80</v>
      </c>
      <c r="B18" s="5" t="s">
        <v>120</v>
      </c>
      <c r="C18" s="6" t="s">
        <v>53</v>
      </c>
      <c r="D18" s="4" t="s">
        <v>55</v>
      </c>
      <c r="E18" s="7">
        <v>5</v>
      </c>
      <c r="F18" s="8">
        <f>COMPOSIÇÃO!G11</f>
        <v>64.613112000000001</v>
      </c>
      <c r="G18" s="8">
        <f t="shared" si="1"/>
        <v>82.84</v>
      </c>
      <c r="H18" s="9">
        <f t="shared" si="2"/>
        <v>323.07</v>
      </c>
      <c r="I18" s="51">
        <f t="shared" si="3"/>
        <v>414.2</v>
      </c>
    </row>
    <row r="19" spans="1:11" x14ac:dyDescent="0.25">
      <c r="A19" s="52">
        <v>4</v>
      </c>
      <c r="B19" s="172" t="str">
        <f>'M. Calculo '!B46:R46</f>
        <v>RUA 02</v>
      </c>
      <c r="C19" s="170"/>
      <c r="D19" s="170"/>
      <c r="E19" s="170"/>
      <c r="F19" s="170"/>
      <c r="G19" s="170"/>
      <c r="H19" s="13">
        <f>SUM(H20:H26)</f>
        <v>60423.17</v>
      </c>
      <c r="I19" s="53">
        <f>SUM(I20:I26)</f>
        <v>77472.429999999993</v>
      </c>
      <c r="K19" s="145"/>
    </row>
    <row r="20" spans="1:11" ht="30" x14ac:dyDescent="0.25">
      <c r="A20" s="50" t="s">
        <v>33</v>
      </c>
      <c r="B20" s="5" t="s">
        <v>87</v>
      </c>
      <c r="C20" s="6" t="s">
        <v>59</v>
      </c>
      <c r="D20" s="4" t="s">
        <v>12</v>
      </c>
      <c r="E20" s="7">
        <f>'M. Calculo '!Q51</f>
        <v>625.19999999999993</v>
      </c>
      <c r="F20" s="8">
        <v>1.34</v>
      </c>
      <c r="G20" s="8">
        <f t="shared" si="1"/>
        <v>1.72</v>
      </c>
      <c r="H20" s="9">
        <f t="shared" ref="H20:H26" si="6">ROUND(E20*F20,2)</f>
        <v>837.77</v>
      </c>
      <c r="I20" s="51">
        <f t="shared" ref="I20:I26" si="7" xml:space="preserve"> ROUND(E20*G20,2)</f>
        <v>1075.3399999999999</v>
      </c>
    </row>
    <row r="21" spans="1:11" ht="45" x14ac:dyDescent="0.25">
      <c r="A21" s="50" t="s">
        <v>34</v>
      </c>
      <c r="B21" s="5" t="s">
        <v>88</v>
      </c>
      <c r="C21" s="6" t="s">
        <v>21</v>
      </c>
      <c r="D21" s="4" t="s">
        <v>22</v>
      </c>
      <c r="E21" s="7">
        <f>'M. Calculo '!Q54</f>
        <v>260.5</v>
      </c>
      <c r="F21" s="8">
        <v>23.68</v>
      </c>
      <c r="G21" s="8">
        <f>ROUND(F21*K$6,2)</f>
        <v>30.36</v>
      </c>
      <c r="H21" s="9">
        <f>ROUND(E21*F21,2)</f>
        <v>6168.64</v>
      </c>
      <c r="I21" s="51">
        <f xml:space="preserve"> ROUND(E21*G21,2)</f>
        <v>7908.78</v>
      </c>
    </row>
    <row r="22" spans="1:11" ht="105" x14ac:dyDescent="0.25">
      <c r="A22" s="50" t="s">
        <v>35</v>
      </c>
      <c r="B22" s="5" t="s">
        <v>173</v>
      </c>
      <c r="C22" s="6" t="s">
        <v>60</v>
      </c>
      <c r="D22" s="4" t="s">
        <v>22</v>
      </c>
      <c r="E22" s="7">
        <f>'M. Calculo '!Q57</f>
        <v>260.5</v>
      </c>
      <c r="F22" s="8">
        <v>28.2</v>
      </c>
      <c r="G22" s="8">
        <f t="shared" ref="G22" si="8">ROUND(F22*K$6,2)</f>
        <v>36.159999999999997</v>
      </c>
      <c r="H22" s="9">
        <f t="shared" si="6"/>
        <v>7346.1</v>
      </c>
      <c r="I22" s="51">
        <f t="shared" si="7"/>
        <v>9419.68</v>
      </c>
    </row>
    <row r="23" spans="1:11" ht="60" x14ac:dyDescent="0.25">
      <c r="A23" s="50" t="s">
        <v>36</v>
      </c>
      <c r="B23" s="5" t="s">
        <v>89</v>
      </c>
      <c r="C23" s="6" t="s">
        <v>20</v>
      </c>
      <c r="D23" s="4" t="s">
        <v>12</v>
      </c>
      <c r="E23" s="7">
        <f>'M. Calculo '!Q60</f>
        <v>534.03</v>
      </c>
      <c r="F23" s="8">
        <v>67.13</v>
      </c>
      <c r="G23" s="8">
        <f t="shared" si="1"/>
        <v>86.07</v>
      </c>
      <c r="H23" s="9">
        <f t="shared" si="6"/>
        <v>35849.43</v>
      </c>
      <c r="I23" s="51">
        <f t="shared" si="7"/>
        <v>45963.96</v>
      </c>
    </row>
    <row r="24" spans="1:11" ht="45" x14ac:dyDescent="0.25">
      <c r="A24" s="50" t="s">
        <v>37</v>
      </c>
      <c r="B24" s="5" t="s">
        <v>90</v>
      </c>
      <c r="C24" s="6" t="s">
        <v>32</v>
      </c>
      <c r="D24" s="4" t="s">
        <v>27</v>
      </c>
      <c r="E24" s="7">
        <f>'M. Calculo '!Q63</f>
        <v>46.889999999999993</v>
      </c>
      <c r="F24" s="8">
        <v>40.229999999999997</v>
      </c>
      <c r="G24" s="8">
        <f t="shared" si="1"/>
        <v>51.58</v>
      </c>
      <c r="H24" s="9">
        <f t="shared" si="6"/>
        <v>1886.38</v>
      </c>
      <c r="I24" s="51">
        <f t="shared" si="7"/>
        <v>2418.59</v>
      </c>
    </row>
    <row r="25" spans="1:11" ht="60" x14ac:dyDescent="0.25">
      <c r="A25" s="50" t="s">
        <v>56</v>
      </c>
      <c r="B25" s="5" t="s">
        <v>91</v>
      </c>
      <c r="C25" s="6" t="s">
        <v>26</v>
      </c>
      <c r="D25" s="4" t="s">
        <v>27</v>
      </c>
      <c r="E25" s="7">
        <f>'M. Calculo '!Q66</f>
        <v>15.629999999999999</v>
      </c>
      <c r="F25" s="8">
        <v>512.59</v>
      </c>
      <c r="G25" s="8">
        <f t="shared" si="1"/>
        <v>657.19</v>
      </c>
      <c r="H25" s="9">
        <f t="shared" si="6"/>
        <v>8011.78</v>
      </c>
      <c r="I25" s="51">
        <f t="shared" si="7"/>
        <v>10271.879999999999</v>
      </c>
    </row>
    <row r="26" spans="1:11" ht="45" x14ac:dyDescent="0.25">
      <c r="A26" s="50" t="s">
        <v>81</v>
      </c>
      <c r="B26" s="5" t="s">
        <v>120</v>
      </c>
      <c r="C26" s="6" t="s">
        <v>53</v>
      </c>
      <c r="D26" s="4" t="s">
        <v>55</v>
      </c>
      <c r="E26" s="7">
        <v>5</v>
      </c>
      <c r="F26" s="8">
        <f>COMPOSIÇÃO!G$11</f>
        <v>64.613112000000001</v>
      </c>
      <c r="G26" s="8">
        <f t="shared" si="1"/>
        <v>82.84</v>
      </c>
      <c r="H26" s="9">
        <f t="shared" si="6"/>
        <v>323.07</v>
      </c>
      <c r="I26" s="51">
        <f t="shared" si="7"/>
        <v>414.2</v>
      </c>
    </row>
    <row r="27" spans="1:11" x14ac:dyDescent="0.25">
      <c r="A27" s="52">
        <v>5</v>
      </c>
      <c r="B27" s="172" t="str">
        <f>'M. Calculo '!B70:R70</f>
        <v>RUA 03</v>
      </c>
      <c r="C27" s="170"/>
      <c r="D27" s="170"/>
      <c r="E27" s="170"/>
      <c r="F27" s="170"/>
      <c r="G27" s="170"/>
      <c r="H27" s="13">
        <f>SUM(H28:H34)</f>
        <v>11408.88</v>
      </c>
      <c r="I27" s="53">
        <f>SUM(I28:I34)</f>
        <v>14628.030000000002</v>
      </c>
      <c r="J27" s="145" t="s">
        <v>79</v>
      </c>
    </row>
    <row r="28" spans="1:11" ht="30" x14ac:dyDescent="0.25">
      <c r="A28" s="50" t="s">
        <v>38</v>
      </c>
      <c r="B28" s="5" t="s">
        <v>87</v>
      </c>
      <c r="C28" s="6" t="s">
        <v>59</v>
      </c>
      <c r="D28" s="4" t="s">
        <v>12</v>
      </c>
      <c r="E28" s="7">
        <f>'M. Calculo '!Q75</f>
        <v>115.34</v>
      </c>
      <c r="F28" s="8">
        <v>1.34</v>
      </c>
      <c r="G28" s="8">
        <f t="shared" si="1"/>
        <v>1.72</v>
      </c>
      <c r="H28" s="9">
        <f t="shared" ref="H28:H34" si="9">ROUND(E28*F28,2)</f>
        <v>154.56</v>
      </c>
      <c r="I28" s="51">
        <f t="shared" ref="I28:I34" si="10" xml:space="preserve"> ROUND(E28*G28,2)</f>
        <v>198.38</v>
      </c>
    </row>
    <row r="29" spans="1:11" ht="45" x14ac:dyDescent="0.25">
      <c r="A29" s="50" t="s">
        <v>39</v>
      </c>
      <c r="B29" s="5" t="s">
        <v>88</v>
      </c>
      <c r="C29" s="6" t="s">
        <v>21</v>
      </c>
      <c r="D29" s="4" t="s">
        <v>22</v>
      </c>
      <c r="E29" s="7">
        <f>'M. Calculo '!Q78</f>
        <v>48.06</v>
      </c>
      <c r="F29" s="8">
        <v>23.68</v>
      </c>
      <c r="G29" s="8">
        <f>ROUND(F29*K$6,2)</f>
        <v>30.36</v>
      </c>
      <c r="H29" s="9">
        <f>ROUND(E29*F29,2)</f>
        <v>1138.06</v>
      </c>
      <c r="I29" s="51">
        <f xml:space="preserve"> ROUND(E29*G29,2)</f>
        <v>1459.1</v>
      </c>
    </row>
    <row r="30" spans="1:11" ht="105" x14ac:dyDescent="0.25">
      <c r="A30" s="50" t="s">
        <v>40</v>
      </c>
      <c r="B30" s="5" t="s">
        <v>173</v>
      </c>
      <c r="C30" s="6" t="s">
        <v>60</v>
      </c>
      <c r="D30" s="4" t="s">
        <v>22</v>
      </c>
      <c r="E30" s="7">
        <f>'M. Calculo '!Q81</f>
        <v>48.06</v>
      </c>
      <c r="F30" s="8">
        <v>28.2</v>
      </c>
      <c r="G30" s="8">
        <f t="shared" ref="G30" si="11">ROUND(F30*K$6,2)</f>
        <v>36.159999999999997</v>
      </c>
      <c r="H30" s="9">
        <f t="shared" ref="H30" si="12">ROUND(E30*F30,2)</f>
        <v>1355.29</v>
      </c>
      <c r="I30" s="51">
        <f t="shared" ref="I30" si="13" xml:space="preserve"> ROUND(E30*G30,2)</f>
        <v>1737.85</v>
      </c>
    </row>
    <row r="31" spans="1:11" ht="60" x14ac:dyDescent="0.25">
      <c r="A31" s="50" t="s">
        <v>41</v>
      </c>
      <c r="B31" s="5" t="s">
        <v>89</v>
      </c>
      <c r="C31" s="6" t="s">
        <v>20</v>
      </c>
      <c r="D31" s="4" t="s">
        <v>12</v>
      </c>
      <c r="E31" s="7">
        <f>'M. Calculo '!Q84</f>
        <v>98.52</v>
      </c>
      <c r="F31" s="8">
        <v>67.13</v>
      </c>
      <c r="G31" s="8">
        <f t="shared" si="1"/>
        <v>86.07</v>
      </c>
      <c r="H31" s="9">
        <f t="shared" si="9"/>
        <v>6613.65</v>
      </c>
      <c r="I31" s="51">
        <f t="shared" si="10"/>
        <v>8479.6200000000008</v>
      </c>
    </row>
    <row r="32" spans="1:11" ht="45" x14ac:dyDescent="0.25">
      <c r="A32" s="50" t="s">
        <v>42</v>
      </c>
      <c r="B32" s="5" t="s">
        <v>90</v>
      </c>
      <c r="C32" s="6" t="s">
        <v>32</v>
      </c>
      <c r="D32" s="4" t="s">
        <v>27</v>
      </c>
      <c r="E32" s="7">
        <f>'M. Calculo '!Q87</f>
        <v>8.65</v>
      </c>
      <c r="F32" s="8">
        <v>40.229999999999997</v>
      </c>
      <c r="G32" s="8">
        <f t="shared" si="1"/>
        <v>51.58</v>
      </c>
      <c r="H32" s="9">
        <f t="shared" si="9"/>
        <v>347.99</v>
      </c>
      <c r="I32" s="51">
        <f t="shared" si="10"/>
        <v>446.17</v>
      </c>
    </row>
    <row r="33" spans="1:11" ht="60" x14ac:dyDescent="0.25">
      <c r="A33" s="50" t="s">
        <v>57</v>
      </c>
      <c r="B33" s="5" t="s">
        <v>91</v>
      </c>
      <c r="C33" s="6" t="s">
        <v>26</v>
      </c>
      <c r="D33" s="4" t="s">
        <v>27</v>
      </c>
      <c r="E33" s="7">
        <f>'M. Calculo '!Q90</f>
        <v>2.88</v>
      </c>
      <c r="F33" s="8">
        <v>512.59</v>
      </c>
      <c r="G33" s="8">
        <f t="shared" si="1"/>
        <v>657.19</v>
      </c>
      <c r="H33" s="9">
        <f t="shared" si="9"/>
        <v>1476.26</v>
      </c>
      <c r="I33" s="51">
        <f t="shared" si="10"/>
        <v>1892.71</v>
      </c>
    </row>
    <row r="34" spans="1:11" ht="45" x14ac:dyDescent="0.25">
      <c r="A34" s="50" t="s">
        <v>82</v>
      </c>
      <c r="B34" s="5" t="s">
        <v>120</v>
      </c>
      <c r="C34" s="6" t="s">
        <v>53</v>
      </c>
      <c r="D34" s="4" t="s">
        <v>55</v>
      </c>
      <c r="E34" s="7">
        <v>5</v>
      </c>
      <c r="F34" s="8">
        <f>COMPOSIÇÃO!G$11</f>
        <v>64.613112000000001</v>
      </c>
      <c r="G34" s="8">
        <f t="shared" si="1"/>
        <v>82.84</v>
      </c>
      <c r="H34" s="9">
        <f t="shared" si="9"/>
        <v>323.07</v>
      </c>
      <c r="I34" s="51">
        <f t="shared" si="10"/>
        <v>414.2</v>
      </c>
    </row>
    <row r="35" spans="1:11" x14ac:dyDescent="0.25">
      <c r="A35" s="52">
        <v>6</v>
      </c>
      <c r="B35" s="172" t="str">
        <f>'M. Calculo '!B94:R94</f>
        <v>RUA 04</v>
      </c>
      <c r="C35" s="170"/>
      <c r="D35" s="170"/>
      <c r="E35" s="170"/>
      <c r="F35" s="170"/>
      <c r="G35" s="170"/>
      <c r="H35" s="13">
        <f>SUM(H36:H42)</f>
        <v>40663.67</v>
      </c>
      <c r="I35" s="53">
        <f>SUM(I36:I42)</f>
        <v>52137.5</v>
      </c>
      <c r="J35" s="145" t="s">
        <v>79</v>
      </c>
    </row>
    <row r="36" spans="1:11" ht="30" x14ac:dyDescent="0.25">
      <c r="A36" s="50" t="s">
        <v>43</v>
      </c>
      <c r="B36" s="5" t="s">
        <v>87</v>
      </c>
      <c r="C36" s="6" t="s">
        <v>59</v>
      </c>
      <c r="D36" s="4" t="s">
        <v>12</v>
      </c>
      <c r="E36" s="7">
        <f>'M. Calculo '!Q99</f>
        <v>419.66</v>
      </c>
      <c r="F36" s="8">
        <v>1.34</v>
      </c>
      <c r="G36" s="8">
        <f t="shared" ref="G36" si="14">ROUND(F36*K$6,2)</f>
        <v>1.72</v>
      </c>
      <c r="H36" s="9">
        <f t="shared" ref="H36" si="15">ROUND(E36*F36,2)</f>
        <v>562.34</v>
      </c>
      <c r="I36" s="51">
        <f t="shared" ref="I36" si="16" xml:space="preserve"> ROUND(E36*G36,2)</f>
        <v>721.82</v>
      </c>
    </row>
    <row r="37" spans="1:11" ht="45" x14ac:dyDescent="0.25">
      <c r="A37" s="50" t="s">
        <v>44</v>
      </c>
      <c r="B37" s="5" t="s">
        <v>88</v>
      </c>
      <c r="C37" s="6" t="s">
        <v>21</v>
      </c>
      <c r="D37" s="4" t="s">
        <v>22</v>
      </c>
      <c r="E37" s="7">
        <f>'M. Calculo '!Q102</f>
        <v>174.86</v>
      </c>
      <c r="F37" s="8">
        <v>23.68</v>
      </c>
      <c r="G37" s="8">
        <f>ROUND(F37*K$6,2)</f>
        <v>30.36</v>
      </c>
      <c r="H37" s="9">
        <f>ROUND(E37*F37,2)</f>
        <v>4140.68</v>
      </c>
      <c r="I37" s="51">
        <f xml:space="preserve"> ROUND(E37*G37,2)</f>
        <v>5308.75</v>
      </c>
    </row>
    <row r="38" spans="1:11" ht="105" x14ac:dyDescent="0.25">
      <c r="A38" s="50" t="s">
        <v>45</v>
      </c>
      <c r="B38" s="5" t="s">
        <v>173</v>
      </c>
      <c r="C38" s="6" t="s">
        <v>60</v>
      </c>
      <c r="D38" s="4" t="s">
        <v>22</v>
      </c>
      <c r="E38" s="7">
        <f>'M. Calculo '!Q105</f>
        <v>174.86</v>
      </c>
      <c r="F38" s="8">
        <v>28.2</v>
      </c>
      <c r="G38" s="8">
        <f t="shared" ref="G38:G42" si="17">ROUND(F38*K$6,2)</f>
        <v>36.159999999999997</v>
      </c>
      <c r="H38" s="9">
        <f t="shared" ref="H38:H42" si="18">ROUND(E38*F38,2)</f>
        <v>4931.05</v>
      </c>
      <c r="I38" s="51">
        <f t="shared" ref="I38:I42" si="19" xml:space="preserve"> ROUND(E38*G38,2)</f>
        <v>6322.94</v>
      </c>
    </row>
    <row r="39" spans="1:11" ht="60" x14ac:dyDescent="0.25">
      <c r="A39" s="50" t="s">
        <v>46</v>
      </c>
      <c r="B39" s="5" t="s">
        <v>89</v>
      </c>
      <c r="C39" s="6" t="s">
        <v>20</v>
      </c>
      <c r="D39" s="4" t="s">
        <v>12</v>
      </c>
      <c r="E39" s="7">
        <f>'M. Calculo '!Q108</f>
        <v>358.46</v>
      </c>
      <c r="F39" s="8">
        <v>67.13</v>
      </c>
      <c r="G39" s="8">
        <f t="shared" si="17"/>
        <v>86.07</v>
      </c>
      <c r="H39" s="9">
        <f t="shared" si="18"/>
        <v>24063.42</v>
      </c>
      <c r="I39" s="51">
        <f t="shared" si="19"/>
        <v>30852.65</v>
      </c>
    </row>
    <row r="40" spans="1:11" ht="45" x14ac:dyDescent="0.25">
      <c r="A40" s="50" t="s">
        <v>47</v>
      </c>
      <c r="B40" s="5" t="s">
        <v>90</v>
      </c>
      <c r="C40" s="6" t="s">
        <v>32</v>
      </c>
      <c r="D40" s="4" t="s">
        <v>27</v>
      </c>
      <c r="E40" s="7">
        <f>'M. Calculo '!Q111</f>
        <v>31.47</v>
      </c>
      <c r="F40" s="8">
        <v>40.229999999999997</v>
      </c>
      <c r="G40" s="8">
        <f t="shared" si="17"/>
        <v>51.58</v>
      </c>
      <c r="H40" s="9">
        <f t="shared" si="18"/>
        <v>1266.04</v>
      </c>
      <c r="I40" s="51">
        <f t="shared" si="19"/>
        <v>1623.22</v>
      </c>
    </row>
    <row r="41" spans="1:11" ht="60" x14ac:dyDescent="0.25">
      <c r="A41" s="50" t="s">
        <v>58</v>
      </c>
      <c r="B41" s="5" t="s">
        <v>91</v>
      </c>
      <c r="C41" s="6" t="s">
        <v>26</v>
      </c>
      <c r="D41" s="4" t="s">
        <v>27</v>
      </c>
      <c r="E41" s="7">
        <f>'M. Calculo '!Q114</f>
        <v>10.49</v>
      </c>
      <c r="F41" s="8">
        <v>512.59</v>
      </c>
      <c r="G41" s="8">
        <f t="shared" si="17"/>
        <v>657.19</v>
      </c>
      <c r="H41" s="9">
        <f t="shared" si="18"/>
        <v>5377.07</v>
      </c>
      <c r="I41" s="51">
        <f t="shared" si="19"/>
        <v>6893.92</v>
      </c>
    </row>
    <row r="42" spans="1:11" ht="45" x14ac:dyDescent="0.25">
      <c r="A42" s="50" t="s">
        <v>83</v>
      </c>
      <c r="B42" s="5" t="s">
        <v>120</v>
      </c>
      <c r="C42" s="6" t="s">
        <v>53</v>
      </c>
      <c r="D42" s="4" t="s">
        <v>55</v>
      </c>
      <c r="E42" s="7">
        <v>5</v>
      </c>
      <c r="F42" s="8">
        <f>COMPOSIÇÃO!G$11</f>
        <v>64.613112000000001</v>
      </c>
      <c r="G42" s="8">
        <f t="shared" si="17"/>
        <v>82.84</v>
      </c>
      <c r="H42" s="9">
        <f t="shared" si="18"/>
        <v>323.07</v>
      </c>
      <c r="I42" s="51">
        <f t="shared" si="19"/>
        <v>414.2</v>
      </c>
    </row>
    <row r="43" spans="1:11" x14ac:dyDescent="0.25">
      <c r="A43" s="52"/>
      <c r="B43" s="170" t="s">
        <v>168</v>
      </c>
      <c r="C43" s="170" t="s">
        <v>48</v>
      </c>
      <c r="D43" s="170"/>
      <c r="E43" s="170"/>
      <c r="F43" s="170"/>
      <c r="G43" s="170"/>
      <c r="H43" s="53">
        <f>H35+H27+H19+H11+H8+H6</f>
        <v>193066.33</v>
      </c>
      <c r="I43" s="53">
        <f>I35+I27+I19+I11+I8+I6</f>
        <v>247537.84999999998</v>
      </c>
      <c r="K43" s="146"/>
    </row>
  </sheetData>
  <autoFilter ref="A4:I43"/>
  <mergeCells count="9">
    <mergeCell ref="B43:G43"/>
    <mergeCell ref="A1:I1"/>
    <mergeCell ref="A2:I2"/>
    <mergeCell ref="A3:I3"/>
    <mergeCell ref="B11:G11"/>
    <mergeCell ref="F5:G5"/>
    <mergeCell ref="B19:G19"/>
    <mergeCell ref="B27:G27"/>
    <mergeCell ref="B35:G35"/>
  </mergeCells>
  <pageMargins left="0.51181102362204722" right="0.51181102362204722" top="0.78740157480314965" bottom="0.78740157480314965" header="0.31496062992125984" footer="0.31496062992125984"/>
  <pageSetup paperSize="9" scale="67" orientation="portrait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view="pageBreakPreview" zoomScale="115" zoomScaleNormal="100" zoomScaleSheetLayoutView="115" workbookViewId="0">
      <selection activeCell="L110" sqref="L110"/>
    </sheetView>
  </sheetViews>
  <sheetFormatPr defaultRowHeight="15" x14ac:dyDescent="0.25"/>
  <cols>
    <col min="1" max="1" width="7.42578125" customWidth="1"/>
    <col min="2" max="2" width="6.140625" customWidth="1"/>
    <col min="4" max="4" width="3.28515625" customWidth="1"/>
    <col min="5" max="5" width="6.42578125" customWidth="1"/>
    <col min="6" max="6" width="3.28515625" customWidth="1"/>
    <col min="7" max="7" width="8.42578125" customWidth="1"/>
    <col min="8" max="8" width="3.5703125" customWidth="1"/>
    <col min="9" max="9" width="7.28515625" customWidth="1"/>
    <col min="10" max="10" width="6.5703125" customWidth="1"/>
    <col min="11" max="11" width="7.42578125" customWidth="1"/>
    <col min="12" max="12" width="7.5703125" customWidth="1"/>
    <col min="13" max="13" width="7" customWidth="1"/>
    <col min="14" max="14" width="6.85546875" customWidth="1"/>
    <col min="15" max="15" width="7.42578125" customWidth="1"/>
    <col min="16" max="16" width="7" customWidth="1"/>
    <col min="17" max="17" width="9.140625" style="169"/>
    <col min="18" max="18" width="12" customWidth="1"/>
  </cols>
  <sheetData>
    <row r="1" spans="1:18" ht="17.45" customHeight="1" x14ac:dyDescent="0.3">
      <c r="A1" s="178" t="s">
        <v>61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</row>
    <row r="2" spans="1:18" x14ac:dyDescent="0.25">
      <c r="A2" s="15" t="s">
        <v>6</v>
      </c>
      <c r="B2" s="179" t="s">
        <v>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x14ac:dyDescent="0.25">
      <c r="A3" s="180" t="s">
        <v>62</v>
      </c>
      <c r="B3" s="180"/>
      <c r="C3" s="180"/>
      <c r="D3" s="180"/>
      <c r="E3" s="180"/>
      <c r="F3" s="180"/>
      <c r="G3" s="180"/>
      <c r="H3" s="180"/>
      <c r="I3" s="180"/>
      <c r="J3" s="180" t="s">
        <v>63</v>
      </c>
      <c r="K3" s="180"/>
      <c r="L3" s="180"/>
      <c r="M3" s="180"/>
      <c r="N3" s="180"/>
      <c r="O3" s="180"/>
      <c r="P3" s="180"/>
      <c r="Q3" s="180"/>
      <c r="R3" s="180"/>
    </row>
    <row r="4" spans="1:18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76" t="s">
        <v>64</v>
      </c>
      <c r="K5" s="174" t="s">
        <v>65</v>
      </c>
      <c r="L5" s="174" t="s">
        <v>66</v>
      </c>
      <c r="M5" s="174" t="s">
        <v>67</v>
      </c>
      <c r="N5" s="174" t="s">
        <v>68</v>
      </c>
      <c r="O5" s="181" t="s">
        <v>69</v>
      </c>
      <c r="P5" s="174" t="s">
        <v>70</v>
      </c>
      <c r="Q5" s="175" t="s">
        <v>71</v>
      </c>
      <c r="R5" s="176" t="s">
        <v>72</v>
      </c>
    </row>
    <row r="6" spans="1:18" x14ac:dyDescent="0.25">
      <c r="A6" s="180"/>
      <c r="B6" s="180"/>
      <c r="C6" s="180"/>
      <c r="D6" s="180"/>
      <c r="E6" s="180"/>
      <c r="F6" s="180"/>
      <c r="G6" s="180"/>
      <c r="H6" s="180"/>
      <c r="I6" s="180"/>
      <c r="J6" s="176"/>
      <c r="K6" s="174"/>
      <c r="L6" s="174"/>
      <c r="M6" s="174"/>
      <c r="N6" s="174"/>
      <c r="O6" s="182"/>
      <c r="P6" s="174"/>
      <c r="Q6" s="175"/>
      <c r="R6" s="176"/>
    </row>
    <row r="7" spans="1:18" ht="29.25" customHeight="1" x14ac:dyDescent="0.25">
      <c r="A7" s="16" t="s">
        <v>10</v>
      </c>
      <c r="B7" s="177" t="s">
        <v>11</v>
      </c>
      <c r="C7" s="177"/>
      <c r="D7" s="177"/>
      <c r="E7" s="177"/>
      <c r="F7" s="177"/>
      <c r="G7" s="177"/>
      <c r="H7" s="177"/>
      <c r="I7" s="177"/>
      <c r="J7" s="30" t="s">
        <v>77</v>
      </c>
      <c r="K7" s="30"/>
      <c r="L7" s="30"/>
      <c r="M7" s="30"/>
      <c r="N7" s="30"/>
      <c r="O7" s="30"/>
      <c r="P7" s="30"/>
      <c r="Q7" s="164">
        <f>SUM(Q8:Q8)</f>
        <v>40</v>
      </c>
      <c r="R7" s="30"/>
    </row>
    <row r="8" spans="1:18" x14ac:dyDescent="0.25">
      <c r="A8" s="17"/>
      <c r="B8" s="21"/>
      <c r="C8" s="21"/>
      <c r="D8" s="21"/>
      <c r="E8" s="21"/>
      <c r="F8" s="21"/>
      <c r="G8" s="21"/>
      <c r="H8" s="21"/>
      <c r="I8" s="21"/>
      <c r="J8" s="21"/>
      <c r="K8" s="21">
        <v>4</v>
      </c>
      <c r="L8" s="21">
        <v>5</v>
      </c>
      <c r="M8" s="20"/>
      <c r="N8" s="20">
        <v>2</v>
      </c>
      <c r="O8" s="20"/>
      <c r="P8" s="21"/>
      <c r="Q8" s="165">
        <f>K8*L8*N8</f>
        <v>40</v>
      </c>
      <c r="R8" s="18"/>
    </row>
    <row r="9" spans="1:18" x14ac:dyDescent="0.2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0"/>
      <c r="N9" s="20"/>
      <c r="O9" s="20"/>
      <c r="P9" s="20"/>
      <c r="Q9" s="166"/>
      <c r="R9" s="22"/>
    </row>
    <row r="10" spans="1:18" x14ac:dyDescent="0.25">
      <c r="A10" s="15" t="s">
        <v>13</v>
      </c>
      <c r="B10" s="179" t="s">
        <v>14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x14ac:dyDescent="0.25">
      <c r="A11" s="180" t="s">
        <v>62</v>
      </c>
      <c r="B11" s="180"/>
      <c r="C11" s="180"/>
      <c r="D11" s="180"/>
      <c r="E11" s="180"/>
      <c r="F11" s="180"/>
      <c r="G11" s="180"/>
      <c r="H11" s="180"/>
      <c r="I11" s="180"/>
      <c r="J11" s="180" t="s">
        <v>63</v>
      </c>
      <c r="K11" s="180"/>
      <c r="L11" s="180"/>
      <c r="M11" s="180"/>
      <c r="N11" s="180"/>
      <c r="O11" s="180"/>
      <c r="P11" s="180"/>
      <c r="Q11" s="180"/>
      <c r="R11" s="180"/>
    </row>
    <row r="12" spans="1:18" x14ac:dyDescent="0.2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</row>
    <row r="13" spans="1:18" x14ac:dyDescent="0.25">
      <c r="A13" s="180"/>
      <c r="B13" s="180"/>
      <c r="C13" s="180"/>
      <c r="D13" s="180"/>
      <c r="E13" s="180"/>
      <c r="F13" s="180"/>
      <c r="G13" s="180"/>
      <c r="H13" s="180"/>
      <c r="I13" s="180"/>
      <c r="J13" s="176" t="s">
        <v>64</v>
      </c>
      <c r="K13" s="174" t="s">
        <v>109</v>
      </c>
      <c r="L13" s="174" t="s">
        <v>110</v>
      </c>
      <c r="M13" s="174"/>
      <c r="N13" s="174"/>
      <c r="O13" s="181"/>
      <c r="P13" s="174"/>
      <c r="Q13" s="175" t="s">
        <v>71</v>
      </c>
      <c r="R13" s="176" t="s">
        <v>72</v>
      </c>
    </row>
    <row r="14" spans="1:18" x14ac:dyDescent="0.25">
      <c r="A14" s="180"/>
      <c r="B14" s="180"/>
      <c r="C14" s="180"/>
      <c r="D14" s="180"/>
      <c r="E14" s="180"/>
      <c r="F14" s="180"/>
      <c r="G14" s="180"/>
      <c r="H14" s="180"/>
      <c r="I14" s="180"/>
      <c r="J14" s="176"/>
      <c r="K14" s="174"/>
      <c r="L14" s="174"/>
      <c r="M14" s="174"/>
      <c r="N14" s="174"/>
      <c r="O14" s="182"/>
      <c r="P14" s="174"/>
      <c r="Q14" s="175"/>
      <c r="R14" s="176"/>
    </row>
    <row r="15" spans="1:18" ht="29.25" customHeight="1" x14ac:dyDescent="0.25">
      <c r="A15" s="16" t="s">
        <v>49</v>
      </c>
      <c r="B15" s="177" t="s">
        <v>15</v>
      </c>
      <c r="C15" s="177"/>
      <c r="D15" s="177"/>
      <c r="E15" s="177"/>
      <c r="F15" s="177"/>
      <c r="G15" s="177"/>
      <c r="H15" s="177"/>
      <c r="I15" s="177"/>
      <c r="J15" s="30" t="s">
        <v>108</v>
      </c>
      <c r="K15" s="30"/>
      <c r="L15" s="30"/>
      <c r="M15" s="30"/>
      <c r="N15" s="30"/>
      <c r="O15" s="30"/>
      <c r="P15" s="30"/>
      <c r="Q15" s="164">
        <f>SUM(Q16:Q16)</f>
        <v>240</v>
      </c>
      <c r="R15" s="30"/>
    </row>
    <row r="16" spans="1:18" x14ac:dyDescent="0.25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>
        <v>60</v>
      </c>
      <c r="L16" s="21">
        <v>4</v>
      </c>
      <c r="M16" s="20"/>
      <c r="N16" s="20"/>
      <c r="O16" s="20"/>
      <c r="P16" s="21"/>
      <c r="Q16" s="165">
        <f>K16*L16</f>
        <v>240</v>
      </c>
      <c r="R16" s="18"/>
    </row>
    <row r="17" spans="1:18" x14ac:dyDescent="0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0"/>
      <c r="N17" s="20"/>
      <c r="O17" s="20"/>
      <c r="P17" s="20"/>
      <c r="Q17" s="166"/>
      <c r="R17" s="22"/>
    </row>
    <row r="18" spans="1:18" ht="25.5" customHeight="1" x14ac:dyDescent="0.25">
      <c r="A18" s="16" t="s">
        <v>18</v>
      </c>
      <c r="B18" s="177" t="s">
        <v>17</v>
      </c>
      <c r="C18" s="177"/>
      <c r="D18" s="177"/>
      <c r="E18" s="177"/>
      <c r="F18" s="177"/>
      <c r="G18" s="177"/>
      <c r="H18" s="177"/>
      <c r="I18" s="177"/>
      <c r="J18" s="30" t="s">
        <v>108</v>
      </c>
      <c r="K18" s="30"/>
      <c r="L18" s="30"/>
      <c r="M18" s="30"/>
      <c r="N18" s="30"/>
      <c r="O18" s="30"/>
      <c r="P18" s="30"/>
      <c r="Q18" s="164">
        <f>SUM(Q19:Q19)</f>
        <v>360</v>
      </c>
      <c r="R18" s="30"/>
    </row>
    <row r="19" spans="1:18" x14ac:dyDescent="0.25">
      <c r="A19" s="19"/>
      <c r="B19" s="21"/>
      <c r="C19" s="21"/>
      <c r="D19" s="21"/>
      <c r="E19" s="21"/>
      <c r="F19" s="21"/>
      <c r="G19" s="21"/>
      <c r="H19" s="21"/>
      <c r="I19" s="21"/>
      <c r="J19" s="21"/>
      <c r="K19" s="21">
        <v>60</v>
      </c>
      <c r="L19" s="21">
        <v>6</v>
      </c>
      <c r="M19" s="20"/>
      <c r="N19" s="20"/>
      <c r="O19" s="20"/>
      <c r="P19" s="20"/>
      <c r="Q19" s="165">
        <f>PRODUCT(J19:P19)</f>
        <v>360</v>
      </c>
      <c r="R19" s="22"/>
    </row>
    <row r="20" spans="1:18" x14ac:dyDescent="0.25">
      <c r="A20" s="2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0"/>
      <c r="N20" s="20"/>
      <c r="O20" s="20"/>
      <c r="P20" s="21"/>
      <c r="Q20" s="165"/>
      <c r="R20" s="24"/>
    </row>
    <row r="21" spans="1:18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</row>
    <row r="22" spans="1:18" x14ac:dyDescent="0.25">
      <c r="A22" s="91">
        <v>3</v>
      </c>
      <c r="B22" s="179" t="s">
        <v>166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6"/>
    </row>
    <row r="23" spans="1:18" x14ac:dyDescent="0.25">
      <c r="A23" s="187" t="s">
        <v>62</v>
      </c>
      <c r="B23" s="180"/>
      <c r="C23" s="180"/>
      <c r="D23" s="180"/>
      <c r="E23" s="180"/>
      <c r="F23" s="180"/>
      <c r="G23" s="180"/>
      <c r="H23" s="180"/>
      <c r="I23" s="180"/>
      <c r="J23" s="180" t="s">
        <v>63</v>
      </c>
      <c r="K23" s="180"/>
      <c r="L23" s="180"/>
      <c r="M23" s="180"/>
      <c r="N23" s="180"/>
      <c r="O23" s="180"/>
      <c r="P23" s="180"/>
      <c r="Q23" s="180"/>
      <c r="R23" s="188"/>
    </row>
    <row r="24" spans="1:18" x14ac:dyDescent="0.25">
      <c r="A24" s="187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8"/>
    </row>
    <row r="25" spans="1:18" x14ac:dyDescent="0.25">
      <c r="A25" s="187"/>
      <c r="B25" s="180"/>
      <c r="C25" s="180"/>
      <c r="D25" s="180"/>
      <c r="E25" s="180"/>
      <c r="F25" s="180"/>
      <c r="G25" s="180"/>
      <c r="H25" s="180"/>
      <c r="I25" s="180"/>
      <c r="J25" s="176" t="s">
        <v>64</v>
      </c>
      <c r="K25" s="174" t="s">
        <v>65</v>
      </c>
      <c r="L25" s="174" t="s">
        <v>66</v>
      </c>
      <c r="M25" s="174" t="s">
        <v>67</v>
      </c>
      <c r="N25" s="174" t="s">
        <v>68</v>
      </c>
      <c r="O25" s="181" t="s">
        <v>69</v>
      </c>
      <c r="P25" s="174" t="s">
        <v>70</v>
      </c>
      <c r="Q25" s="175" t="s">
        <v>71</v>
      </c>
      <c r="R25" s="189" t="s">
        <v>72</v>
      </c>
    </row>
    <row r="26" spans="1:18" x14ac:dyDescent="0.25">
      <c r="A26" s="187"/>
      <c r="B26" s="180"/>
      <c r="C26" s="180"/>
      <c r="D26" s="180"/>
      <c r="E26" s="180"/>
      <c r="F26" s="180"/>
      <c r="G26" s="180"/>
      <c r="H26" s="180"/>
      <c r="I26" s="180"/>
      <c r="J26" s="176"/>
      <c r="K26" s="174"/>
      <c r="L26" s="174"/>
      <c r="M26" s="174"/>
      <c r="N26" s="174"/>
      <c r="O26" s="182"/>
      <c r="P26" s="174"/>
      <c r="Q26" s="175"/>
      <c r="R26" s="189"/>
    </row>
    <row r="27" spans="1:18" ht="25.5" customHeight="1" x14ac:dyDescent="0.25">
      <c r="A27" s="92" t="s">
        <v>23</v>
      </c>
      <c r="B27" s="177" t="s">
        <v>76</v>
      </c>
      <c r="C27" s="177"/>
      <c r="D27" s="177"/>
      <c r="E27" s="177"/>
      <c r="F27" s="177"/>
      <c r="G27" s="177"/>
      <c r="H27" s="177"/>
      <c r="I27" s="177"/>
      <c r="J27" s="30" t="s">
        <v>77</v>
      </c>
      <c r="K27" s="30"/>
      <c r="L27" s="30"/>
      <c r="M27" s="30"/>
      <c r="N27" s="30"/>
      <c r="O27" s="30"/>
      <c r="P27" s="30"/>
      <c r="Q27" s="164">
        <f>SUM(Q28:Q28)</f>
        <v>390.23999999999995</v>
      </c>
      <c r="R27" s="93"/>
    </row>
    <row r="28" spans="1:18" x14ac:dyDescent="0.25">
      <c r="A28" s="94"/>
      <c r="B28" s="21" t="s">
        <v>73</v>
      </c>
      <c r="C28" s="21">
        <v>0</v>
      </c>
      <c r="D28" s="21" t="s">
        <v>74</v>
      </c>
      <c r="E28" s="21">
        <v>0</v>
      </c>
      <c r="F28" s="21" t="s">
        <v>75</v>
      </c>
      <c r="G28" s="21">
        <v>4</v>
      </c>
      <c r="H28" s="21" t="s">
        <v>74</v>
      </c>
      <c r="I28" s="21">
        <v>1.3</v>
      </c>
      <c r="J28" s="21"/>
      <c r="K28" s="21">
        <f>(G28*20)+I28</f>
        <v>81.3</v>
      </c>
      <c r="L28" s="21">
        <v>4.8</v>
      </c>
      <c r="M28" s="20"/>
      <c r="N28" s="20"/>
      <c r="O28" s="20"/>
      <c r="P28" s="21"/>
      <c r="Q28" s="165">
        <f>K28*L28</f>
        <v>390.23999999999995</v>
      </c>
      <c r="R28" s="95"/>
    </row>
    <row r="29" spans="1:18" ht="25.5" customHeight="1" x14ac:dyDescent="0.25">
      <c r="A29" s="9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0"/>
      <c r="N29" s="20"/>
      <c r="O29" s="20"/>
      <c r="P29" s="20"/>
      <c r="Q29" s="166"/>
      <c r="R29" s="110"/>
    </row>
    <row r="30" spans="1:18" ht="58.5" customHeight="1" x14ac:dyDescent="0.25">
      <c r="A30" s="92" t="s">
        <v>25</v>
      </c>
      <c r="B30" s="177" t="s">
        <v>21</v>
      </c>
      <c r="C30" s="177"/>
      <c r="D30" s="177"/>
      <c r="E30" s="177"/>
      <c r="F30" s="177"/>
      <c r="G30" s="177"/>
      <c r="H30" s="177"/>
      <c r="I30" s="177"/>
      <c r="J30" s="30" t="s">
        <v>22</v>
      </c>
      <c r="K30" s="30"/>
      <c r="L30" s="30"/>
      <c r="M30" s="30"/>
      <c r="N30" s="30"/>
      <c r="O30" s="30"/>
      <c r="P30" s="30"/>
      <c r="Q30" s="164">
        <f>SUM(Q31:Q31)</f>
        <v>162.6</v>
      </c>
      <c r="R30" s="93"/>
    </row>
    <row r="31" spans="1:18" x14ac:dyDescent="0.25">
      <c r="A31" s="96"/>
      <c r="B31" s="21" t="s">
        <v>73</v>
      </c>
      <c r="C31" s="21">
        <f>C28</f>
        <v>0</v>
      </c>
      <c r="D31" s="21" t="s">
        <v>74</v>
      </c>
      <c r="E31" s="21">
        <f>E28</f>
        <v>0</v>
      </c>
      <c r="F31" s="21" t="s">
        <v>75</v>
      </c>
      <c r="G31" s="21">
        <f>G28</f>
        <v>4</v>
      </c>
      <c r="H31" s="21" t="s">
        <v>74</v>
      </c>
      <c r="I31" s="21">
        <f>I28</f>
        <v>1.3</v>
      </c>
      <c r="J31" s="21"/>
      <c r="K31" s="21">
        <f>(G31*20)+I31</f>
        <v>81.3</v>
      </c>
      <c r="L31" s="21"/>
      <c r="M31" s="20"/>
      <c r="N31" s="20">
        <v>2</v>
      </c>
      <c r="O31" s="20"/>
      <c r="P31" s="20"/>
      <c r="Q31" s="165">
        <f>PRODUCT(J31:P31)</f>
        <v>162.6</v>
      </c>
      <c r="R31" s="110"/>
    </row>
    <row r="32" spans="1:18" ht="25.5" customHeight="1" x14ac:dyDescent="0.25">
      <c r="A32" s="96"/>
      <c r="B32" s="2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8"/>
      <c r="N32" s="28"/>
      <c r="O32" s="28"/>
      <c r="P32" s="28"/>
      <c r="Q32" s="167"/>
      <c r="R32" s="97"/>
    </row>
    <row r="33" spans="1:18" ht="98.25" customHeight="1" x14ac:dyDescent="0.25">
      <c r="A33" s="92" t="s">
        <v>24</v>
      </c>
      <c r="B33" s="177" t="s">
        <v>60</v>
      </c>
      <c r="C33" s="177"/>
      <c r="D33" s="177"/>
      <c r="E33" s="177"/>
      <c r="F33" s="177"/>
      <c r="G33" s="177"/>
      <c r="H33" s="177"/>
      <c r="I33" s="177"/>
      <c r="J33" s="30" t="s">
        <v>22</v>
      </c>
      <c r="K33" s="30"/>
      <c r="L33" s="30"/>
      <c r="M33" s="30"/>
      <c r="N33" s="30"/>
      <c r="O33" s="30"/>
      <c r="P33" s="30"/>
      <c r="Q33" s="164">
        <f>SUM(Q34:Q34)</f>
        <v>162.6</v>
      </c>
      <c r="R33" s="93"/>
    </row>
    <row r="34" spans="1:18" x14ac:dyDescent="0.25">
      <c r="A34" s="96"/>
      <c r="B34" s="21" t="s">
        <v>73</v>
      </c>
      <c r="C34" s="21">
        <f>C31</f>
        <v>0</v>
      </c>
      <c r="D34" s="21" t="s">
        <v>74</v>
      </c>
      <c r="E34" s="21">
        <f>E31</f>
        <v>0</v>
      </c>
      <c r="F34" s="21" t="s">
        <v>75</v>
      </c>
      <c r="G34" s="21">
        <f>G31</f>
        <v>4</v>
      </c>
      <c r="H34" s="21" t="s">
        <v>74</v>
      </c>
      <c r="I34" s="21">
        <f>I31</f>
        <v>1.3</v>
      </c>
      <c r="J34" s="21"/>
      <c r="K34" s="21">
        <f>(G34*20)+I34</f>
        <v>81.3</v>
      </c>
      <c r="L34" s="21"/>
      <c r="M34" s="20"/>
      <c r="N34" s="20">
        <v>2</v>
      </c>
      <c r="O34" s="20"/>
      <c r="P34" s="20"/>
      <c r="Q34" s="165">
        <f>PRODUCT(J34:P34)</f>
        <v>162.6</v>
      </c>
      <c r="R34" s="110"/>
    </row>
    <row r="35" spans="1:18" ht="25.5" customHeight="1" x14ac:dyDescent="0.25">
      <c r="A35" s="96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0"/>
      <c r="N35" s="20"/>
      <c r="O35" s="20"/>
      <c r="P35" s="20"/>
      <c r="Q35" s="166"/>
      <c r="R35" s="110"/>
    </row>
    <row r="36" spans="1:18" ht="79.5" customHeight="1" x14ac:dyDescent="0.25">
      <c r="A36" s="92" t="s">
        <v>54</v>
      </c>
      <c r="B36" s="177" t="s">
        <v>20</v>
      </c>
      <c r="C36" s="177"/>
      <c r="D36" s="177"/>
      <c r="E36" s="177"/>
      <c r="F36" s="177"/>
      <c r="G36" s="177"/>
      <c r="H36" s="177"/>
      <c r="I36" s="177"/>
      <c r="J36" s="30" t="s">
        <v>77</v>
      </c>
      <c r="K36" s="30"/>
      <c r="L36" s="30"/>
      <c r="M36" s="30"/>
      <c r="N36" s="30"/>
      <c r="O36" s="30"/>
      <c r="P36" s="30"/>
      <c r="Q36" s="164">
        <f>SUM(Q37:Q37)</f>
        <v>333.33</v>
      </c>
      <c r="R36" s="93"/>
    </row>
    <row r="37" spans="1:18" x14ac:dyDescent="0.25">
      <c r="A37" s="96"/>
      <c r="B37" s="21" t="s">
        <v>73</v>
      </c>
      <c r="C37" s="21">
        <f>C34</f>
        <v>0</v>
      </c>
      <c r="D37" s="21" t="s">
        <v>74</v>
      </c>
      <c r="E37" s="21">
        <f>E34</f>
        <v>0</v>
      </c>
      <c r="F37" s="21" t="s">
        <v>75</v>
      </c>
      <c r="G37" s="21">
        <f>G34</f>
        <v>4</v>
      </c>
      <c r="H37" s="21" t="s">
        <v>74</v>
      </c>
      <c r="I37" s="21">
        <f>I34</f>
        <v>1.3</v>
      </c>
      <c r="J37" s="21"/>
      <c r="K37" s="21">
        <f>(G37*20)+I37</f>
        <v>81.3</v>
      </c>
      <c r="L37" s="21">
        <v>4.0999999999999996</v>
      </c>
      <c r="M37" s="20"/>
      <c r="N37" s="20"/>
      <c r="O37" s="20"/>
      <c r="P37" s="21"/>
      <c r="Q37" s="165">
        <f>K37*L37</f>
        <v>333.33</v>
      </c>
      <c r="R37" s="95"/>
    </row>
    <row r="38" spans="1:18" x14ac:dyDescent="0.25">
      <c r="A38" s="96"/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1"/>
      <c r="M38" s="21"/>
      <c r="N38" s="20"/>
      <c r="O38" s="20"/>
      <c r="P38" s="20"/>
      <c r="Q38" s="165"/>
      <c r="R38" s="110"/>
    </row>
    <row r="39" spans="1:18" ht="54" customHeight="1" x14ac:dyDescent="0.25">
      <c r="A39" s="92" t="s">
        <v>29</v>
      </c>
      <c r="B39" s="183" t="s">
        <v>32</v>
      </c>
      <c r="C39" s="184"/>
      <c r="D39" s="184"/>
      <c r="E39" s="184"/>
      <c r="F39" s="184"/>
      <c r="G39" s="184"/>
      <c r="H39" s="184"/>
      <c r="I39" s="185"/>
      <c r="J39" s="30" t="s">
        <v>78</v>
      </c>
      <c r="K39" s="30"/>
      <c r="L39" s="30"/>
      <c r="M39" s="30"/>
      <c r="N39" s="30"/>
      <c r="O39" s="30"/>
      <c r="P39" s="30"/>
      <c r="Q39" s="164">
        <f>SUM(Q40:Q40)</f>
        <v>24.389999999999997</v>
      </c>
      <c r="R39" s="93"/>
    </row>
    <row r="40" spans="1:18" ht="25.5" customHeight="1" x14ac:dyDescent="0.25">
      <c r="A40" s="96"/>
      <c r="B40" s="21" t="s">
        <v>73</v>
      </c>
      <c r="C40" s="21">
        <f>C37</f>
        <v>0</v>
      </c>
      <c r="D40" s="21" t="s">
        <v>74</v>
      </c>
      <c r="E40" s="21">
        <f>E37</f>
        <v>0</v>
      </c>
      <c r="F40" s="21" t="s">
        <v>75</v>
      </c>
      <c r="G40" s="21">
        <f>G37</f>
        <v>4</v>
      </c>
      <c r="H40" s="21" t="s">
        <v>74</v>
      </c>
      <c r="I40" s="21">
        <f>I37</f>
        <v>1.3</v>
      </c>
      <c r="J40" s="21"/>
      <c r="K40" s="21">
        <f>(G40*20)+I40</f>
        <v>81.3</v>
      </c>
      <c r="L40" s="21">
        <v>2</v>
      </c>
      <c r="M40" s="20">
        <v>0.15</v>
      </c>
      <c r="N40" s="20" t="s">
        <v>175</v>
      </c>
      <c r="O40" s="20"/>
      <c r="P40" s="20"/>
      <c r="Q40" s="165">
        <f>PRODUCT(J40:P40)</f>
        <v>24.389999999999997</v>
      </c>
      <c r="R40" s="110"/>
    </row>
    <row r="41" spans="1:18" ht="25.5" customHeight="1" x14ac:dyDescent="0.25">
      <c r="A41" s="9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0"/>
      <c r="N41" s="20"/>
      <c r="O41" s="20"/>
      <c r="P41" s="21"/>
      <c r="Q41" s="165"/>
      <c r="R41" s="97"/>
    </row>
    <row r="42" spans="1:18" ht="56.25" customHeight="1" x14ac:dyDescent="0.25">
      <c r="A42" s="92" t="s">
        <v>28</v>
      </c>
      <c r="B42" s="183" t="s">
        <v>26</v>
      </c>
      <c r="C42" s="184"/>
      <c r="D42" s="184"/>
      <c r="E42" s="184"/>
      <c r="F42" s="184"/>
      <c r="G42" s="184"/>
      <c r="H42" s="184"/>
      <c r="I42" s="185"/>
      <c r="J42" s="30"/>
      <c r="K42" s="30"/>
      <c r="L42" s="30"/>
      <c r="M42" s="30"/>
      <c r="N42" s="30"/>
      <c r="O42" s="30"/>
      <c r="P42" s="30"/>
      <c r="Q42" s="164">
        <f>SUM(Q43:Q43)</f>
        <v>9.76</v>
      </c>
      <c r="R42" s="93"/>
    </row>
    <row r="43" spans="1:18" x14ac:dyDescent="0.25">
      <c r="A43" s="96"/>
      <c r="B43" s="21" t="s">
        <v>73</v>
      </c>
      <c r="C43" s="21">
        <f>C40</f>
        <v>0</v>
      </c>
      <c r="D43" s="21" t="s">
        <v>74</v>
      </c>
      <c r="E43" s="21">
        <f>E40</f>
        <v>0</v>
      </c>
      <c r="F43" s="21" t="s">
        <v>75</v>
      </c>
      <c r="G43" s="21">
        <f>G40</f>
        <v>4</v>
      </c>
      <c r="H43" s="21" t="s">
        <v>74</v>
      </c>
      <c r="I43" s="21">
        <f>I40</f>
        <v>1.3</v>
      </c>
      <c r="J43" s="21"/>
      <c r="K43" s="21">
        <f>(G43*20)+I43</f>
        <v>81.3</v>
      </c>
      <c r="L43" s="21">
        <v>2</v>
      </c>
      <c r="M43" s="20">
        <v>0.05</v>
      </c>
      <c r="N43" s="20">
        <v>1.2</v>
      </c>
      <c r="O43" s="20"/>
      <c r="P43" s="20"/>
      <c r="Q43" s="165">
        <f>ROUND(N43*M43*L43*K43,2)</f>
        <v>9.76</v>
      </c>
      <c r="R43" s="110"/>
    </row>
    <row r="44" spans="1:18" ht="15.75" thickBot="1" x14ac:dyDescent="0.3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1"/>
      <c r="N44" s="100"/>
      <c r="O44" s="100"/>
      <c r="P44" s="100"/>
      <c r="Q44" s="168"/>
      <c r="R44" s="102"/>
    </row>
    <row r="45" spans="1:18" ht="18.75" x14ac:dyDescent="0.3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</row>
    <row r="46" spans="1:18" x14ac:dyDescent="0.25">
      <c r="A46" s="15">
        <v>4</v>
      </c>
      <c r="B46" s="179" t="s">
        <v>170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x14ac:dyDescent="0.25">
      <c r="A47" s="180" t="s">
        <v>62</v>
      </c>
      <c r="B47" s="180"/>
      <c r="C47" s="180"/>
      <c r="D47" s="180"/>
      <c r="E47" s="180"/>
      <c r="F47" s="180"/>
      <c r="G47" s="180"/>
      <c r="H47" s="180"/>
      <c r="I47" s="180"/>
      <c r="J47" s="180" t="s">
        <v>63</v>
      </c>
      <c r="K47" s="180"/>
      <c r="L47" s="180"/>
      <c r="M47" s="180"/>
      <c r="N47" s="180"/>
      <c r="O47" s="180"/>
      <c r="P47" s="180"/>
      <c r="Q47" s="180"/>
      <c r="R47" s="180"/>
    </row>
    <row r="48" spans="1:18" x14ac:dyDescent="0.2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x14ac:dyDescent="0.25">
      <c r="A49" s="180"/>
      <c r="B49" s="180"/>
      <c r="C49" s="180"/>
      <c r="D49" s="180"/>
      <c r="E49" s="180"/>
      <c r="F49" s="180"/>
      <c r="G49" s="180"/>
      <c r="H49" s="180"/>
      <c r="I49" s="180"/>
      <c r="J49" s="176" t="s">
        <v>64</v>
      </c>
      <c r="K49" s="174" t="s">
        <v>65</v>
      </c>
      <c r="L49" s="174" t="s">
        <v>66</v>
      </c>
      <c r="M49" s="174" t="s">
        <v>67</v>
      </c>
      <c r="N49" s="174" t="s">
        <v>68</v>
      </c>
      <c r="O49" s="181" t="s">
        <v>69</v>
      </c>
      <c r="P49" s="174" t="s">
        <v>70</v>
      </c>
      <c r="Q49" s="175" t="s">
        <v>71</v>
      </c>
      <c r="R49" s="176" t="s">
        <v>72</v>
      </c>
    </row>
    <row r="50" spans="1:18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176"/>
      <c r="K50" s="174"/>
      <c r="L50" s="174"/>
      <c r="M50" s="174"/>
      <c r="N50" s="174"/>
      <c r="O50" s="182"/>
      <c r="P50" s="174"/>
      <c r="Q50" s="175"/>
      <c r="R50" s="176"/>
    </row>
    <row r="51" spans="1:18" ht="45.75" customHeight="1" x14ac:dyDescent="0.25">
      <c r="A51" s="16" t="s">
        <v>33</v>
      </c>
      <c r="B51" s="177" t="s">
        <v>76</v>
      </c>
      <c r="C51" s="177"/>
      <c r="D51" s="177"/>
      <c r="E51" s="177"/>
      <c r="F51" s="177"/>
      <c r="G51" s="177"/>
      <c r="H51" s="177"/>
      <c r="I51" s="177"/>
      <c r="J51" s="30" t="s">
        <v>77</v>
      </c>
      <c r="K51" s="30"/>
      <c r="L51" s="30"/>
      <c r="M51" s="30"/>
      <c r="N51" s="30"/>
      <c r="O51" s="30"/>
      <c r="P51" s="30"/>
      <c r="Q51" s="164">
        <f>SUM(Q52:Q52)</f>
        <v>625.19999999999993</v>
      </c>
      <c r="R51" s="30"/>
    </row>
    <row r="52" spans="1:18" x14ac:dyDescent="0.25">
      <c r="A52" s="17"/>
      <c r="B52" s="21" t="s">
        <v>73</v>
      </c>
      <c r="C52" s="21">
        <v>0</v>
      </c>
      <c r="D52" s="21" t="s">
        <v>74</v>
      </c>
      <c r="E52" s="21">
        <v>0</v>
      </c>
      <c r="F52" s="21" t="s">
        <v>75</v>
      </c>
      <c r="G52" s="21">
        <v>6</v>
      </c>
      <c r="H52" s="21" t="s">
        <v>74</v>
      </c>
      <c r="I52" s="21">
        <v>10.25</v>
      </c>
      <c r="J52" s="21"/>
      <c r="K52" s="21">
        <f>(G52*20)+I52</f>
        <v>130.25</v>
      </c>
      <c r="L52" s="21">
        <v>4.8</v>
      </c>
      <c r="M52" s="20"/>
      <c r="N52" s="20"/>
      <c r="O52" s="20"/>
      <c r="P52" s="21"/>
      <c r="Q52" s="165">
        <f>K52*L52</f>
        <v>625.19999999999993</v>
      </c>
      <c r="R52" s="18"/>
    </row>
    <row r="53" spans="1:18" x14ac:dyDescent="0.25">
      <c r="A53" s="19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0"/>
      <c r="N53" s="20"/>
      <c r="O53" s="20"/>
      <c r="P53" s="20"/>
      <c r="Q53" s="166"/>
      <c r="R53" s="109"/>
    </row>
    <row r="54" spans="1:18" ht="49.5" customHeight="1" x14ac:dyDescent="0.25">
      <c r="A54" s="16" t="s">
        <v>34</v>
      </c>
      <c r="B54" s="177" t="s">
        <v>21</v>
      </c>
      <c r="C54" s="177"/>
      <c r="D54" s="177"/>
      <c r="E54" s="177"/>
      <c r="F54" s="177"/>
      <c r="G54" s="177"/>
      <c r="H54" s="177"/>
      <c r="I54" s="177"/>
      <c r="J54" s="30" t="s">
        <v>22</v>
      </c>
      <c r="K54" s="30"/>
      <c r="L54" s="30"/>
      <c r="M54" s="30"/>
      <c r="N54" s="30"/>
      <c r="O54" s="30"/>
      <c r="P54" s="30"/>
      <c r="Q54" s="164">
        <f>SUM(Q55:Q55)</f>
        <v>260.5</v>
      </c>
      <c r="R54" s="30"/>
    </row>
    <row r="55" spans="1:18" x14ac:dyDescent="0.25">
      <c r="A55" s="19"/>
      <c r="B55" s="21" t="s">
        <v>73</v>
      </c>
      <c r="C55" s="21">
        <f>C52</f>
        <v>0</v>
      </c>
      <c r="D55" s="21" t="s">
        <v>74</v>
      </c>
      <c r="E55" s="21">
        <f>E52</f>
        <v>0</v>
      </c>
      <c r="F55" s="21" t="s">
        <v>75</v>
      </c>
      <c r="G55" s="21">
        <f>G52</f>
        <v>6</v>
      </c>
      <c r="H55" s="21" t="s">
        <v>74</v>
      </c>
      <c r="I55" s="21">
        <f>I52</f>
        <v>10.25</v>
      </c>
      <c r="J55" s="21"/>
      <c r="K55" s="21">
        <f>(G55*20)+I55</f>
        <v>130.25</v>
      </c>
      <c r="L55" s="21"/>
      <c r="M55" s="20"/>
      <c r="N55" s="20">
        <v>2</v>
      </c>
      <c r="O55" s="20"/>
      <c r="P55" s="21"/>
      <c r="Q55" s="165">
        <f>K55*N55</f>
        <v>260.5</v>
      </c>
      <c r="R55" s="18"/>
    </row>
    <row r="56" spans="1:18" x14ac:dyDescent="0.25">
      <c r="A56" s="19"/>
      <c r="B56" s="27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8"/>
      <c r="O56" s="28"/>
      <c r="P56" s="28"/>
      <c r="Q56" s="167"/>
      <c r="R56" s="24"/>
    </row>
    <row r="57" spans="1:18" ht="49.5" customHeight="1" x14ac:dyDescent="0.25">
      <c r="A57" s="16" t="s">
        <v>35</v>
      </c>
      <c r="B57" s="177" t="s">
        <v>60</v>
      </c>
      <c r="C57" s="177"/>
      <c r="D57" s="177"/>
      <c r="E57" s="177"/>
      <c r="F57" s="177"/>
      <c r="G57" s="177"/>
      <c r="H57" s="177"/>
      <c r="I57" s="177"/>
      <c r="J57" s="30" t="s">
        <v>22</v>
      </c>
      <c r="K57" s="30"/>
      <c r="L57" s="30"/>
      <c r="M57" s="30"/>
      <c r="N57" s="30"/>
      <c r="O57" s="30"/>
      <c r="P57" s="30"/>
      <c r="Q57" s="164">
        <f>SUM(Q58:Q58)</f>
        <v>260.5</v>
      </c>
      <c r="R57" s="30"/>
    </row>
    <row r="58" spans="1:18" x14ac:dyDescent="0.25">
      <c r="A58" s="19"/>
      <c r="B58" s="21" t="s">
        <v>73</v>
      </c>
      <c r="C58" s="21">
        <f>C55</f>
        <v>0</v>
      </c>
      <c r="D58" s="21" t="s">
        <v>74</v>
      </c>
      <c r="E58" s="21">
        <f>E55</f>
        <v>0</v>
      </c>
      <c r="F58" s="21" t="s">
        <v>75</v>
      </c>
      <c r="G58" s="21">
        <f>G55</f>
        <v>6</v>
      </c>
      <c r="H58" s="21" t="s">
        <v>74</v>
      </c>
      <c r="I58" s="21">
        <f>I55</f>
        <v>10.25</v>
      </c>
      <c r="J58" s="21"/>
      <c r="K58" s="21">
        <f>(G58*20)+I58</f>
        <v>130.25</v>
      </c>
      <c r="L58" s="21"/>
      <c r="M58" s="20"/>
      <c r="N58" s="20">
        <v>2</v>
      </c>
      <c r="O58" s="20"/>
      <c r="P58" s="21"/>
      <c r="Q58" s="165">
        <f>K58*N58</f>
        <v>260.5</v>
      </c>
      <c r="R58" s="18"/>
    </row>
    <row r="59" spans="1:18" x14ac:dyDescent="0.25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0"/>
      <c r="N59" s="20"/>
      <c r="O59" s="20"/>
      <c r="P59" s="20"/>
      <c r="Q59" s="166"/>
      <c r="R59" s="109"/>
    </row>
    <row r="60" spans="1:18" ht="59.25" customHeight="1" x14ac:dyDescent="0.25">
      <c r="A60" s="16" t="s">
        <v>36</v>
      </c>
      <c r="B60" s="177" t="s">
        <v>20</v>
      </c>
      <c r="C60" s="177"/>
      <c r="D60" s="177"/>
      <c r="E60" s="177"/>
      <c r="F60" s="177"/>
      <c r="G60" s="177"/>
      <c r="H60" s="177"/>
      <c r="I60" s="177"/>
      <c r="J60" s="30" t="s">
        <v>77</v>
      </c>
      <c r="K60" s="30"/>
      <c r="L60" s="30"/>
      <c r="M60" s="30"/>
      <c r="N60" s="30"/>
      <c r="O60" s="30"/>
      <c r="P60" s="30"/>
      <c r="Q60" s="164">
        <f>SUM(Q61:Q61)</f>
        <v>534.03</v>
      </c>
      <c r="R60" s="30"/>
    </row>
    <row r="61" spans="1:18" x14ac:dyDescent="0.25">
      <c r="A61" s="19"/>
      <c r="B61" s="21" t="s">
        <v>73</v>
      </c>
      <c r="C61" s="21">
        <f>C58</f>
        <v>0</v>
      </c>
      <c r="D61" s="21" t="s">
        <v>74</v>
      </c>
      <c r="E61" s="21">
        <f>E58</f>
        <v>0</v>
      </c>
      <c r="F61" s="21" t="s">
        <v>75</v>
      </c>
      <c r="G61" s="21">
        <f>G58</f>
        <v>6</v>
      </c>
      <c r="H61" s="21" t="s">
        <v>74</v>
      </c>
      <c r="I61" s="21">
        <f>I58</f>
        <v>10.25</v>
      </c>
      <c r="J61" s="21"/>
      <c r="K61" s="21">
        <f>(G61*20)+I61</f>
        <v>130.25</v>
      </c>
      <c r="L61" s="21">
        <v>4.0999999999999996</v>
      </c>
      <c r="M61" s="20"/>
      <c r="N61" s="20"/>
      <c r="O61" s="20"/>
      <c r="P61" s="21"/>
      <c r="Q61" s="165">
        <f>ROUND(K61*L61,2)</f>
        <v>534.03</v>
      </c>
      <c r="R61" s="18"/>
    </row>
    <row r="62" spans="1:18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0"/>
      <c r="O62" s="20"/>
      <c r="P62" s="20"/>
      <c r="Q62" s="165"/>
      <c r="R62" s="109"/>
    </row>
    <row r="63" spans="1:18" ht="45.75" customHeight="1" x14ac:dyDescent="0.25">
      <c r="A63" s="16" t="s">
        <v>37</v>
      </c>
      <c r="B63" s="183" t="s">
        <v>32</v>
      </c>
      <c r="C63" s="184"/>
      <c r="D63" s="184"/>
      <c r="E63" s="184"/>
      <c r="F63" s="184"/>
      <c r="G63" s="184"/>
      <c r="H63" s="184"/>
      <c r="I63" s="185"/>
      <c r="J63" s="30" t="s">
        <v>78</v>
      </c>
      <c r="K63" s="30"/>
      <c r="L63" s="30"/>
      <c r="M63" s="30"/>
      <c r="N63" s="30"/>
      <c r="O63" s="30"/>
      <c r="P63" s="30"/>
      <c r="Q63" s="164">
        <f>SUM(Q64:Q64)</f>
        <v>46.889999999999993</v>
      </c>
      <c r="R63" s="30"/>
    </row>
    <row r="64" spans="1:18" x14ac:dyDescent="0.25">
      <c r="A64" s="19"/>
      <c r="B64" s="21" t="s">
        <v>73</v>
      </c>
      <c r="C64" s="21">
        <f>C61</f>
        <v>0</v>
      </c>
      <c r="D64" s="21" t="s">
        <v>74</v>
      </c>
      <c r="E64" s="21">
        <f>E61</f>
        <v>0</v>
      </c>
      <c r="F64" s="21" t="s">
        <v>75</v>
      </c>
      <c r="G64" s="21">
        <f>G61</f>
        <v>6</v>
      </c>
      <c r="H64" s="21" t="s">
        <v>74</v>
      </c>
      <c r="I64" s="21">
        <f>I61</f>
        <v>10.25</v>
      </c>
      <c r="J64" s="21"/>
      <c r="K64" s="21">
        <f>(G64*20)+I64</f>
        <v>130.25</v>
      </c>
      <c r="L64" s="21">
        <v>2</v>
      </c>
      <c r="M64" s="21">
        <v>0.15</v>
      </c>
      <c r="N64" s="21">
        <v>1.2</v>
      </c>
      <c r="O64" s="20"/>
      <c r="P64" s="20"/>
      <c r="Q64" s="165">
        <f>PRODUCT(J64:P64)</f>
        <v>46.889999999999993</v>
      </c>
      <c r="R64" s="109"/>
    </row>
    <row r="65" spans="1:18" x14ac:dyDescent="0.25">
      <c r="A65" s="23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0"/>
      <c r="N65" s="20"/>
      <c r="O65" s="20"/>
      <c r="P65" s="21"/>
      <c r="Q65" s="165"/>
      <c r="R65" s="24"/>
    </row>
    <row r="66" spans="1:18" ht="57" customHeight="1" x14ac:dyDescent="0.25">
      <c r="A66" s="16" t="s">
        <v>56</v>
      </c>
      <c r="B66" s="183" t="s">
        <v>26</v>
      </c>
      <c r="C66" s="184"/>
      <c r="D66" s="184"/>
      <c r="E66" s="184"/>
      <c r="F66" s="184"/>
      <c r="G66" s="184"/>
      <c r="H66" s="184"/>
      <c r="I66" s="185"/>
      <c r="J66" s="30" t="s">
        <v>78</v>
      </c>
      <c r="K66" s="30"/>
      <c r="L66" s="30"/>
      <c r="M66" s="30"/>
      <c r="N66" s="30"/>
      <c r="O66" s="30"/>
      <c r="P66" s="30"/>
      <c r="Q66" s="164">
        <f>SUM(Q67:Q67)</f>
        <v>15.629999999999999</v>
      </c>
      <c r="R66" s="30"/>
    </row>
    <row r="67" spans="1:18" x14ac:dyDescent="0.25">
      <c r="A67" s="19"/>
      <c r="B67" s="21" t="s">
        <v>73</v>
      </c>
      <c r="C67" s="21">
        <f>C64</f>
        <v>0</v>
      </c>
      <c r="D67" s="21" t="s">
        <v>74</v>
      </c>
      <c r="E67" s="21">
        <f>E64</f>
        <v>0</v>
      </c>
      <c r="F67" s="21" t="s">
        <v>75</v>
      </c>
      <c r="G67" s="21">
        <f>G64</f>
        <v>6</v>
      </c>
      <c r="H67" s="21" t="s">
        <v>74</v>
      </c>
      <c r="I67" s="21">
        <f>I64</f>
        <v>10.25</v>
      </c>
      <c r="J67" s="21"/>
      <c r="K67" s="21">
        <f>(G67*20)+I67</f>
        <v>130.25</v>
      </c>
      <c r="L67" s="21">
        <v>2</v>
      </c>
      <c r="M67" s="21">
        <v>0.05</v>
      </c>
      <c r="N67" s="21">
        <v>1.2</v>
      </c>
      <c r="O67" s="20"/>
      <c r="P67" s="20"/>
      <c r="Q67" s="165">
        <f>PRODUCT(J67:P67)</f>
        <v>15.629999999999999</v>
      </c>
      <c r="R67" s="109"/>
    </row>
    <row r="68" spans="1:18" ht="15.75" thickBot="1" x14ac:dyDescent="0.3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5"/>
      <c r="N68" s="20"/>
      <c r="O68" s="20"/>
      <c r="P68" s="20"/>
      <c r="Q68" s="165"/>
      <c r="R68" s="26"/>
    </row>
    <row r="69" spans="1:18" ht="18.75" x14ac:dyDescent="0.3">
      <c r="A69" s="191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3"/>
    </row>
    <row r="70" spans="1:18" x14ac:dyDescent="0.25">
      <c r="A70" s="91">
        <v>5</v>
      </c>
      <c r="B70" s="179" t="s">
        <v>167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86"/>
    </row>
    <row r="71" spans="1:18" x14ac:dyDescent="0.25">
      <c r="A71" s="187" t="s">
        <v>62</v>
      </c>
      <c r="B71" s="180"/>
      <c r="C71" s="180"/>
      <c r="D71" s="180"/>
      <c r="E71" s="180"/>
      <c r="F71" s="180"/>
      <c r="G71" s="180"/>
      <c r="H71" s="180"/>
      <c r="I71" s="180"/>
      <c r="J71" s="180" t="s">
        <v>63</v>
      </c>
      <c r="K71" s="180"/>
      <c r="L71" s="180"/>
      <c r="M71" s="180"/>
      <c r="N71" s="180"/>
      <c r="O71" s="180"/>
      <c r="P71" s="180"/>
      <c r="Q71" s="180"/>
      <c r="R71" s="188"/>
    </row>
    <row r="72" spans="1:18" x14ac:dyDescent="0.25">
      <c r="A72" s="187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8"/>
    </row>
    <row r="73" spans="1:18" x14ac:dyDescent="0.25">
      <c r="A73" s="187"/>
      <c r="B73" s="180"/>
      <c r="C73" s="180"/>
      <c r="D73" s="180"/>
      <c r="E73" s="180"/>
      <c r="F73" s="180"/>
      <c r="G73" s="180"/>
      <c r="H73" s="180"/>
      <c r="I73" s="180"/>
      <c r="J73" s="176" t="s">
        <v>64</v>
      </c>
      <c r="K73" s="174" t="s">
        <v>65</v>
      </c>
      <c r="L73" s="174" t="s">
        <v>66</v>
      </c>
      <c r="M73" s="174" t="s">
        <v>67</v>
      </c>
      <c r="N73" s="174" t="s">
        <v>68</v>
      </c>
      <c r="O73" s="181" t="s">
        <v>69</v>
      </c>
      <c r="P73" s="174" t="s">
        <v>70</v>
      </c>
      <c r="Q73" s="175" t="s">
        <v>71</v>
      </c>
      <c r="R73" s="189" t="s">
        <v>72</v>
      </c>
    </row>
    <row r="74" spans="1:18" x14ac:dyDescent="0.25">
      <c r="A74" s="187"/>
      <c r="B74" s="180"/>
      <c r="C74" s="180"/>
      <c r="D74" s="180"/>
      <c r="E74" s="180"/>
      <c r="F74" s="180"/>
      <c r="G74" s="180"/>
      <c r="H74" s="180"/>
      <c r="I74" s="180"/>
      <c r="J74" s="176"/>
      <c r="K74" s="174"/>
      <c r="L74" s="174"/>
      <c r="M74" s="174"/>
      <c r="N74" s="174"/>
      <c r="O74" s="182"/>
      <c r="P74" s="174"/>
      <c r="Q74" s="175"/>
      <c r="R74" s="189"/>
    </row>
    <row r="75" spans="1:18" ht="36" customHeight="1" x14ac:dyDescent="0.25">
      <c r="A75" s="92" t="s">
        <v>38</v>
      </c>
      <c r="B75" s="177" t="s">
        <v>76</v>
      </c>
      <c r="C75" s="177"/>
      <c r="D75" s="177"/>
      <c r="E75" s="177"/>
      <c r="F75" s="177"/>
      <c r="G75" s="177"/>
      <c r="H75" s="177"/>
      <c r="I75" s="177"/>
      <c r="J75" s="30" t="s">
        <v>77</v>
      </c>
      <c r="K75" s="30"/>
      <c r="L75" s="30"/>
      <c r="M75" s="30"/>
      <c r="N75" s="30"/>
      <c r="O75" s="30"/>
      <c r="P75" s="30"/>
      <c r="Q75" s="164">
        <f>SUM(Q76:Q76)</f>
        <v>115.34</v>
      </c>
      <c r="R75" s="93"/>
    </row>
    <row r="76" spans="1:18" x14ac:dyDescent="0.25">
      <c r="A76" s="94"/>
      <c r="B76" s="21" t="s">
        <v>73</v>
      </c>
      <c r="C76" s="21">
        <v>0</v>
      </c>
      <c r="D76" s="21" t="s">
        <v>74</v>
      </c>
      <c r="E76" s="21">
        <v>0</v>
      </c>
      <c r="F76" s="21" t="s">
        <v>75</v>
      </c>
      <c r="G76" s="21">
        <v>1</v>
      </c>
      <c r="H76" s="21" t="s">
        <v>74</v>
      </c>
      <c r="I76" s="21">
        <v>4.03</v>
      </c>
      <c r="J76" s="21"/>
      <c r="K76" s="21">
        <f>(G76*20)+I76</f>
        <v>24.03</v>
      </c>
      <c r="L76" s="21">
        <v>4.8</v>
      </c>
      <c r="M76" s="20"/>
      <c r="N76" s="20"/>
      <c r="O76" s="20"/>
      <c r="P76" s="21"/>
      <c r="Q76" s="165">
        <f>ROUND(K76*L76,2)</f>
        <v>115.34</v>
      </c>
      <c r="R76" s="95"/>
    </row>
    <row r="77" spans="1:18" x14ac:dyDescent="0.25">
      <c r="A77" s="96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0"/>
      <c r="N77" s="20"/>
      <c r="O77" s="20"/>
      <c r="P77" s="20"/>
      <c r="Q77" s="166"/>
      <c r="R77" s="110"/>
    </row>
    <row r="78" spans="1:18" ht="69" customHeight="1" x14ac:dyDescent="0.25">
      <c r="A78" s="92" t="s">
        <v>39</v>
      </c>
      <c r="B78" s="177" t="s">
        <v>21</v>
      </c>
      <c r="C78" s="177"/>
      <c r="D78" s="177"/>
      <c r="E78" s="177"/>
      <c r="F78" s="177"/>
      <c r="G78" s="177"/>
      <c r="H78" s="177"/>
      <c r="I78" s="177"/>
      <c r="J78" s="30" t="s">
        <v>22</v>
      </c>
      <c r="K78" s="30"/>
      <c r="L78" s="30"/>
      <c r="M78" s="30"/>
      <c r="N78" s="30"/>
      <c r="O78" s="30"/>
      <c r="P78" s="30"/>
      <c r="Q78" s="164">
        <f>SUM(Q79:Q79)</f>
        <v>48.06</v>
      </c>
      <c r="R78" s="93"/>
    </row>
    <row r="79" spans="1:18" x14ac:dyDescent="0.25">
      <c r="A79" s="96"/>
      <c r="B79" s="21" t="s">
        <v>73</v>
      </c>
      <c r="C79" s="21">
        <f>C76</f>
        <v>0</v>
      </c>
      <c r="D79" s="21" t="s">
        <v>74</v>
      </c>
      <c r="E79" s="21">
        <f>E76</f>
        <v>0</v>
      </c>
      <c r="F79" s="21" t="s">
        <v>75</v>
      </c>
      <c r="G79" s="21">
        <f>G76</f>
        <v>1</v>
      </c>
      <c r="H79" s="21" t="s">
        <v>74</v>
      </c>
      <c r="I79" s="21">
        <f>I76</f>
        <v>4.03</v>
      </c>
      <c r="J79" s="21"/>
      <c r="K79" s="21">
        <f>(G79*20)+I79</f>
        <v>24.03</v>
      </c>
      <c r="L79" s="21"/>
      <c r="M79" s="20"/>
      <c r="N79" s="20">
        <v>2</v>
      </c>
      <c r="O79" s="20"/>
      <c r="P79" s="21"/>
      <c r="Q79" s="165">
        <f>K79*N79</f>
        <v>48.06</v>
      </c>
      <c r="R79" s="95"/>
    </row>
    <row r="80" spans="1:18" x14ac:dyDescent="0.25">
      <c r="A80" s="96"/>
      <c r="B80" s="27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8"/>
      <c r="N80" s="28"/>
      <c r="O80" s="28"/>
      <c r="P80" s="28"/>
      <c r="Q80" s="167"/>
      <c r="R80" s="97"/>
    </row>
    <row r="81" spans="1:18" ht="90" customHeight="1" x14ac:dyDescent="0.25">
      <c r="A81" s="92" t="s">
        <v>40</v>
      </c>
      <c r="B81" s="183" t="s">
        <v>60</v>
      </c>
      <c r="C81" s="184"/>
      <c r="D81" s="184"/>
      <c r="E81" s="184"/>
      <c r="F81" s="184"/>
      <c r="G81" s="184"/>
      <c r="H81" s="184"/>
      <c r="I81" s="185"/>
      <c r="J81" s="30" t="s">
        <v>22</v>
      </c>
      <c r="K81" s="30"/>
      <c r="L81" s="30"/>
      <c r="M81" s="30"/>
      <c r="N81" s="30"/>
      <c r="O81" s="30"/>
      <c r="P81" s="30"/>
      <c r="Q81" s="164">
        <f>SUM(Q82:Q82)</f>
        <v>48.06</v>
      </c>
      <c r="R81" s="93"/>
    </row>
    <row r="82" spans="1:18" x14ac:dyDescent="0.25">
      <c r="A82" s="96"/>
      <c r="B82" s="21" t="s">
        <v>73</v>
      </c>
      <c r="C82" s="21">
        <f>C79</f>
        <v>0</v>
      </c>
      <c r="D82" s="21" t="s">
        <v>74</v>
      </c>
      <c r="E82" s="21">
        <f>E79</f>
        <v>0</v>
      </c>
      <c r="F82" s="21" t="s">
        <v>75</v>
      </c>
      <c r="G82" s="21">
        <f>G79</f>
        <v>1</v>
      </c>
      <c r="H82" s="21" t="s">
        <v>74</v>
      </c>
      <c r="I82" s="21">
        <f>I79</f>
        <v>4.03</v>
      </c>
      <c r="J82" s="21"/>
      <c r="K82" s="21">
        <f>(G82*20)+I82</f>
        <v>24.03</v>
      </c>
      <c r="L82" s="21"/>
      <c r="M82" s="20"/>
      <c r="N82" s="20">
        <v>2</v>
      </c>
      <c r="O82" s="20"/>
      <c r="P82" s="21"/>
      <c r="Q82" s="165">
        <f>K82*N82</f>
        <v>48.06</v>
      </c>
      <c r="R82" s="95"/>
    </row>
    <row r="83" spans="1:18" x14ac:dyDescent="0.25">
      <c r="A83" s="96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0"/>
      <c r="N83" s="20"/>
      <c r="O83" s="20"/>
      <c r="P83" s="20"/>
      <c r="Q83" s="166"/>
      <c r="R83" s="110"/>
    </row>
    <row r="84" spans="1:18" ht="69" customHeight="1" x14ac:dyDescent="0.25">
      <c r="A84" s="92" t="s">
        <v>41</v>
      </c>
      <c r="B84" s="177" t="s">
        <v>20</v>
      </c>
      <c r="C84" s="177"/>
      <c r="D84" s="177"/>
      <c r="E84" s="177"/>
      <c r="F84" s="177"/>
      <c r="G84" s="177"/>
      <c r="H84" s="177"/>
      <c r="I84" s="177"/>
      <c r="J84" s="30" t="s">
        <v>77</v>
      </c>
      <c r="K84" s="30"/>
      <c r="L84" s="30"/>
      <c r="M84" s="30"/>
      <c r="N84" s="30"/>
      <c r="O84" s="30"/>
      <c r="P84" s="30"/>
      <c r="Q84" s="164">
        <f>SUM(Q85:Q85)</f>
        <v>98.52</v>
      </c>
      <c r="R84" s="93"/>
    </row>
    <row r="85" spans="1:18" x14ac:dyDescent="0.25">
      <c r="A85" s="96"/>
      <c r="B85" s="21" t="s">
        <v>73</v>
      </c>
      <c r="C85" s="21">
        <f>C82</f>
        <v>0</v>
      </c>
      <c r="D85" s="21" t="s">
        <v>74</v>
      </c>
      <c r="E85" s="21">
        <f>E82</f>
        <v>0</v>
      </c>
      <c r="F85" s="21" t="s">
        <v>75</v>
      </c>
      <c r="G85" s="21">
        <f>G82</f>
        <v>1</v>
      </c>
      <c r="H85" s="21" t="s">
        <v>74</v>
      </c>
      <c r="I85" s="21">
        <f>I82</f>
        <v>4.03</v>
      </c>
      <c r="J85" s="21"/>
      <c r="K85" s="21">
        <f>(G85*20)+I85</f>
        <v>24.03</v>
      </c>
      <c r="L85" s="21">
        <v>4.0999999999999996</v>
      </c>
      <c r="M85" s="20"/>
      <c r="N85" s="20"/>
      <c r="O85" s="20"/>
      <c r="P85" s="21"/>
      <c r="Q85" s="165">
        <f>ROUND(K85*L85,2)</f>
        <v>98.52</v>
      </c>
      <c r="R85" s="95"/>
    </row>
    <row r="86" spans="1:18" x14ac:dyDescent="0.25">
      <c r="A86" s="96"/>
      <c r="B86" s="20"/>
      <c r="C86" s="20"/>
      <c r="D86" s="20"/>
      <c r="E86" s="20"/>
      <c r="F86" s="20"/>
      <c r="G86" s="20"/>
      <c r="H86" s="20"/>
      <c r="I86" s="20"/>
      <c r="J86" s="20"/>
      <c r="K86" s="21"/>
      <c r="L86" s="21"/>
      <c r="M86" s="21"/>
      <c r="N86" s="20"/>
      <c r="O86" s="20"/>
      <c r="P86" s="20"/>
      <c r="Q86" s="165"/>
      <c r="R86" s="110"/>
    </row>
    <row r="87" spans="1:18" ht="58.5" customHeight="1" x14ac:dyDescent="0.25">
      <c r="A87" s="92" t="s">
        <v>42</v>
      </c>
      <c r="B87" s="183" t="s">
        <v>32</v>
      </c>
      <c r="C87" s="184"/>
      <c r="D87" s="184"/>
      <c r="E87" s="184"/>
      <c r="F87" s="184"/>
      <c r="G87" s="184"/>
      <c r="H87" s="184"/>
      <c r="I87" s="185"/>
      <c r="J87" s="30" t="s">
        <v>78</v>
      </c>
      <c r="K87" s="30"/>
      <c r="L87" s="30"/>
      <c r="M87" s="30"/>
      <c r="N87" s="30"/>
      <c r="O87" s="30"/>
      <c r="P87" s="30"/>
      <c r="Q87" s="164">
        <f>SUM(Q88:Q88)</f>
        <v>8.65</v>
      </c>
      <c r="R87" s="93"/>
    </row>
    <row r="88" spans="1:18" x14ac:dyDescent="0.25">
      <c r="A88" s="96"/>
      <c r="B88" s="21" t="s">
        <v>73</v>
      </c>
      <c r="C88" s="21">
        <f>C85</f>
        <v>0</v>
      </c>
      <c r="D88" s="21" t="s">
        <v>74</v>
      </c>
      <c r="E88" s="21">
        <f>E85</f>
        <v>0</v>
      </c>
      <c r="F88" s="21" t="s">
        <v>75</v>
      </c>
      <c r="G88" s="21">
        <f>G85</f>
        <v>1</v>
      </c>
      <c r="H88" s="21" t="s">
        <v>74</v>
      </c>
      <c r="I88" s="21">
        <f>I85</f>
        <v>4.03</v>
      </c>
      <c r="J88" s="21"/>
      <c r="K88" s="21">
        <f>(G88*20)+I88</f>
        <v>24.03</v>
      </c>
      <c r="L88" s="21">
        <v>2</v>
      </c>
      <c r="M88" s="21">
        <v>0.15</v>
      </c>
      <c r="N88" s="21">
        <v>1.2</v>
      </c>
      <c r="O88" s="20"/>
      <c r="P88" s="20"/>
      <c r="Q88" s="165">
        <f>ROUND(N88*M88*L88*K88,2)</f>
        <v>8.65</v>
      </c>
      <c r="R88" s="110"/>
    </row>
    <row r="89" spans="1:18" x14ac:dyDescent="0.25">
      <c r="A89" s="98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0"/>
      <c r="N89" s="20"/>
      <c r="O89" s="20"/>
      <c r="P89" s="21"/>
      <c r="Q89" s="165"/>
      <c r="R89" s="97"/>
    </row>
    <row r="90" spans="1:18" ht="69" customHeight="1" x14ac:dyDescent="0.25">
      <c r="A90" s="92" t="s">
        <v>57</v>
      </c>
      <c r="B90" s="183" t="s">
        <v>26</v>
      </c>
      <c r="C90" s="184"/>
      <c r="D90" s="184"/>
      <c r="E90" s="184"/>
      <c r="F90" s="184"/>
      <c r="G90" s="184"/>
      <c r="H90" s="184"/>
      <c r="I90" s="185"/>
      <c r="J90" s="30"/>
      <c r="K90" s="30"/>
      <c r="L90" s="30"/>
      <c r="M90" s="30"/>
      <c r="N90" s="30"/>
      <c r="O90" s="30"/>
      <c r="P90" s="30"/>
      <c r="Q90" s="164">
        <f>SUM(Q91:Q91)</f>
        <v>2.88</v>
      </c>
      <c r="R90" s="93"/>
    </row>
    <row r="91" spans="1:18" x14ac:dyDescent="0.25">
      <c r="A91" s="96"/>
      <c r="B91" s="21" t="s">
        <v>73</v>
      </c>
      <c r="C91" s="21">
        <f>C88</f>
        <v>0</v>
      </c>
      <c r="D91" s="21" t="s">
        <v>74</v>
      </c>
      <c r="E91" s="21">
        <f>E88</f>
        <v>0</v>
      </c>
      <c r="F91" s="21" t="s">
        <v>75</v>
      </c>
      <c r="G91" s="21">
        <f>G88</f>
        <v>1</v>
      </c>
      <c r="H91" s="21" t="s">
        <v>74</v>
      </c>
      <c r="I91" s="21">
        <f>I88</f>
        <v>4.03</v>
      </c>
      <c r="J91" s="21"/>
      <c r="K91" s="21">
        <f>(G91*20)+I91</f>
        <v>24.03</v>
      </c>
      <c r="L91" s="21">
        <v>2</v>
      </c>
      <c r="M91" s="21">
        <v>0.05</v>
      </c>
      <c r="N91" s="21">
        <v>1.2</v>
      </c>
      <c r="O91" s="20"/>
      <c r="P91" s="20"/>
      <c r="Q91" s="165">
        <f>ROUND(N91*M91*L91*K91,2)</f>
        <v>2.88</v>
      </c>
      <c r="R91" s="110"/>
    </row>
    <row r="92" spans="1:18" ht="15.75" thickBot="1" x14ac:dyDescent="0.3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1"/>
      <c r="N92" s="100"/>
      <c r="O92" s="100"/>
      <c r="P92" s="100"/>
      <c r="Q92" s="168"/>
      <c r="R92" s="102"/>
    </row>
    <row r="93" spans="1:18" ht="18.75" x14ac:dyDescent="0.3">
      <c r="A93" s="191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3"/>
    </row>
    <row r="94" spans="1:18" x14ac:dyDescent="0.25">
      <c r="A94" s="91">
        <v>6</v>
      </c>
      <c r="B94" s="179" t="s">
        <v>171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86"/>
    </row>
    <row r="95" spans="1:18" x14ac:dyDescent="0.25">
      <c r="A95" s="187" t="s">
        <v>62</v>
      </c>
      <c r="B95" s="180"/>
      <c r="C95" s="180"/>
      <c r="D95" s="180"/>
      <c r="E95" s="180"/>
      <c r="F95" s="180"/>
      <c r="G95" s="180"/>
      <c r="H95" s="180"/>
      <c r="I95" s="180"/>
      <c r="J95" s="180" t="s">
        <v>63</v>
      </c>
      <c r="K95" s="180"/>
      <c r="L95" s="180"/>
      <c r="M95" s="180"/>
      <c r="N95" s="180"/>
      <c r="O95" s="180"/>
      <c r="P95" s="180"/>
      <c r="Q95" s="180"/>
      <c r="R95" s="188"/>
    </row>
    <row r="96" spans="1:18" x14ac:dyDescent="0.25">
      <c r="A96" s="187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8"/>
    </row>
    <row r="97" spans="1:18" x14ac:dyDescent="0.25">
      <c r="A97" s="187"/>
      <c r="B97" s="180"/>
      <c r="C97" s="180"/>
      <c r="D97" s="180"/>
      <c r="E97" s="180"/>
      <c r="F97" s="180"/>
      <c r="G97" s="180"/>
      <c r="H97" s="180"/>
      <c r="I97" s="180"/>
      <c r="J97" s="176" t="s">
        <v>64</v>
      </c>
      <c r="K97" s="174" t="s">
        <v>65</v>
      </c>
      <c r="L97" s="174" t="s">
        <v>66</v>
      </c>
      <c r="M97" s="174" t="s">
        <v>67</v>
      </c>
      <c r="N97" s="174" t="s">
        <v>68</v>
      </c>
      <c r="O97" s="181" t="s">
        <v>69</v>
      </c>
      <c r="P97" s="174" t="s">
        <v>70</v>
      </c>
      <c r="Q97" s="175" t="s">
        <v>71</v>
      </c>
      <c r="R97" s="189" t="s">
        <v>72</v>
      </c>
    </row>
    <row r="98" spans="1:18" x14ac:dyDescent="0.25">
      <c r="A98" s="187"/>
      <c r="B98" s="180"/>
      <c r="C98" s="180"/>
      <c r="D98" s="180"/>
      <c r="E98" s="180"/>
      <c r="F98" s="180"/>
      <c r="G98" s="180"/>
      <c r="H98" s="180"/>
      <c r="I98" s="180"/>
      <c r="J98" s="176"/>
      <c r="K98" s="174"/>
      <c r="L98" s="174"/>
      <c r="M98" s="174"/>
      <c r="N98" s="174"/>
      <c r="O98" s="182"/>
      <c r="P98" s="174"/>
      <c r="Q98" s="175"/>
      <c r="R98" s="189"/>
    </row>
    <row r="99" spans="1:18" ht="44.25" customHeight="1" x14ac:dyDescent="0.25">
      <c r="A99" s="92" t="s">
        <v>43</v>
      </c>
      <c r="B99" s="177" t="s">
        <v>76</v>
      </c>
      <c r="C99" s="177"/>
      <c r="D99" s="177"/>
      <c r="E99" s="177"/>
      <c r="F99" s="177"/>
      <c r="G99" s="177"/>
      <c r="H99" s="177"/>
      <c r="I99" s="177"/>
      <c r="J99" s="30" t="s">
        <v>77</v>
      </c>
      <c r="K99" s="30"/>
      <c r="L99" s="30"/>
      <c r="M99" s="30"/>
      <c r="N99" s="30"/>
      <c r="O99" s="30"/>
      <c r="P99" s="30"/>
      <c r="Q99" s="164">
        <f>SUM(Q100:Q100)</f>
        <v>419.66</v>
      </c>
      <c r="R99" s="93"/>
    </row>
    <row r="100" spans="1:18" x14ac:dyDescent="0.25">
      <c r="A100" s="94"/>
      <c r="B100" s="21" t="s">
        <v>73</v>
      </c>
      <c r="C100" s="21">
        <v>0</v>
      </c>
      <c r="D100" s="21" t="s">
        <v>74</v>
      </c>
      <c r="E100" s="21">
        <v>0</v>
      </c>
      <c r="F100" s="21" t="s">
        <v>75</v>
      </c>
      <c r="G100" s="21">
        <v>4</v>
      </c>
      <c r="H100" s="21" t="s">
        <v>74</v>
      </c>
      <c r="I100" s="21">
        <v>7.43</v>
      </c>
      <c r="J100" s="21"/>
      <c r="K100" s="21">
        <f>(G100*20)+I100</f>
        <v>87.43</v>
      </c>
      <c r="L100" s="21">
        <v>4.8</v>
      </c>
      <c r="M100" s="20"/>
      <c r="N100" s="20"/>
      <c r="O100" s="20"/>
      <c r="P100" s="21"/>
      <c r="Q100" s="165">
        <f>ROUND(K100*L100,2)</f>
        <v>419.66</v>
      </c>
      <c r="R100" s="95"/>
    </row>
    <row r="101" spans="1:18" x14ac:dyDescent="0.25">
      <c r="A101" s="96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0"/>
      <c r="N101" s="20"/>
      <c r="O101" s="20"/>
      <c r="P101" s="20"/>
      <c r="Q101" s="166"/>
      <c r="R101" s="110"/>
    </row>
    <row r="102" spans="1:18" ht="54.75" customHeight="1" x14ac:dyDescent="0.25">
      <c r="A102" s="92" t="s">
        <v>44</v>
      </c>
      <c r="B102" s="177" t="s">
        <v>21</v>
      </c>
      <c r="C102" s="177"/>
      <c r="D102" s="177"/>
      <c r="E102" s="177"/>
      <c r="F102" s="177"/>
      <c r="G102" s="177"/>
      <c r="H102" s="177"/>
      <c r="I102" s="177"/>
      <c r="J102" s="30" t="s">
        <v>22</v>
      </c>
      <c r="K102" s="30"/>
      <c r="L102" s="30"/>
      <c r="M102" s="30"/>
      <c r="N102" s="30"/>
      <c r="O102" s="30"/>
      <c r="P102" s="30"/>
      <c r="Q102" s="164">
        <f>SUM(Q103:Q103)</f>
        <v>174.86</v>
      </c>
      <c r="R102" s="93"/>
    </row>
    <row r="103" spans="1:18" x14ac:dyDescent="0.25">
      <c r="A103" s="96"/>
      <c r="B103" s="21" t="s">
        <v>73</v>
      </c>
      <c r="C103" s="21">
        <f>C100</f>
        <v>0</v>
      </c>
      <c r="D103" s="21" t="s">
        <v>74</v>
      </c>
      <c r="E103" s="21">
        <f>E100</f>
        <v>0</v>
      </c>
      <c r="F103" s="21" t="s">
        <v>75</v>
      </c>
      <c r="G103" s="21">
        <f>G100</f>
        <v>4</v>
      </c>
      <c r="H103" s="21" t="s">
        <v>74</v>
      </c>
      <c r="I103" s="21">
        <f>I100</f>
        <v>7.43</v>
      </c>
      <c r="J103" s="21"/>
      <c r="K103" s="21">
        <f>(G103*20)+I103</f>
        <v>87.43</v>
      </c>
      <c r="L103" s="21"/>
      <c r="M103" s="20"/>
      <c r="N103" s="20">
        <v>2</v>
      </c>
      <c r="O103" s="20"/>
      <c r="P103" s="21"/>
      <c r="Q103" s="165">
        <f>K103*N103</f>
        <v>174.86</v>
      </c>
      <c r="R103" s="95"/>
    </row>
    <row r="104" spans="1:18" x14ac:dyDescent="0.25">
      <c r="A104" s="96"/>
      <c r="B104" s="27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8"/>
      <c r="N104" s="28"/>
      <c r="O104" s="28"/>
      <c r="P104" s="28"/>
      <c r="Q104" s="167"/>
      <c r="R104" s="97"/>
    </row>
    <row r="105" spans="1:18" ht="90" customHeight="1" x14ac:dyDescent="0.25">
      <c r="A105" s="92" t="s">
        <v>45</v>
      </c>
      <c r="B105" s="177" t="s">
        <v>60</v>
      </c>
      <c r="C105" s="177"/>
      <c r="D105" s="177"/>
      <c r="E105" s="177"/>
      <c r="F105" s="177"/>
      <c r="G105" s="177"/>
      <c r="H105" s="177"/>
      <c r="I105" s="177"/>
      <c r="J105" s="30" t="s">
        <v>22</v>
      </c>
      <c r="K105" s="30"/>
      <c r="L105" s="30"/>
      <c r="M105" s="30"/>
      <c r="N105" s="30"/>
      <c r="O105" s="30"/>
      <c r="P105" s="30"/>
      <c r="Q105" s="164">
        <f>SUM(Q106:Q106)</f>
        <v>174.86</v>
      </c>
      <c r="R105" s="93"/>
    </row>
    <row r="106" spans="1:18" x14ac:dyDescent="0.25">
      <c r="A106" s="96"/>
      <c r="B106" s="21" t="s">
        <v>73</v>
      </c>
      <c r="C106" s="21">
        <f>C103</f>
        <v>0</v>
      </c>
      <c r="D106" s="21" t="s">
        <v>74</v>
      </c>
      <c r="E106" s="21">
        <f>E103</f>
        <v>0</v>
      </c>
      <c r="F106" s="21" t="s">
        <v>75</v>
      </c>
      <c r="G106" s="21">
        <f>G103</f>
        <v>4</v>
      </c>
      <c r="H106" s="21" t="s">
        <v>74</v>
      </c>
      <c r="I106" s="21">
        <f>I103</f>
        <v>7.43</v>
      </c>
      <c r="J106" s="21"/>
      <c r="K106" s="21">
        <f>(G106*20)+I106</f>
        <v>87.43</v>
      </c>
      <c r="L106" s="21"/>
      <c r="M106" s="20"/>
      <c r="N106" s="20">
        <v>2</v>
      </c>
      <c r="O106" s="20"/>
      <c r="P106" s="21"/>
      <c r="Q106" s="165">
        <f>K106*N106</f>
        <v>174.86</v>
      </c>
      <c r="R106" s="95"/>
    </row>
    <row r="107" spans="1:18" x14ac:dyDescent="0.25">
      <c r="A107" s="96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0"/>
      <c r="N107" s="20"/>
      <c r="O107" s="20"/>
      <c r="P107" s="20"/>
      <c r="Q107" s="166"/>
      <c r="R107" s="110"/>
    </row>
    <row r="108" spans="1:18" ht="54.75" customHeight="1" x14ac:dyDescent="0.25">
      <c r="A108" s="92" t="s">
        <v>46</v>
      </c>
      <c r="B108" s="177" t="s">
        <v>20</v>
      </c>
      <c r="C108" s="177"/>
      <c r="D108" s="177"/>
      <c r="E108" s="177"/>
      <c r="F108" s="177"/>
      <c r="G108" s="177"/>
      <c r="H108" s="177"/>
      <c r="I108" s="177"/>
      <c r="J108" s="30" t="s">
        <v>77</v>
      </c>
      <c r="K108" s="30"/>
      <c r="L108" s="30"/>
      <c r="M108" s="30"/>
      <c r="N108" s="30"/>
      <c r="O108" s="30"/>
      <c r="P108" s="30"/>
      <c r="Q108" s="164">
        <f>SUM(Q109:Q109)</f>
        <v>358.46</v>
      </c>
      <c r="R108" s="93"/>
    </row>
    <row r="109" spans="1:18" x14ac:dyDescent="0.25">
      <c r="A109" s="96"/>
      <c r="B109" s="21" t="s">
        <v>73</v>
      </c>
      <c r="C109" s="21">
        <f>C106</f>
        <v>0</v>
      </c>
      <c r="D109" s="21" t="s">
        <v>74</v>
      </c>
      <c r="E109" s="21">
        <f>E106</f>
        <v>0</v>
      </c>
      <c r="F109" s="21" t="s">
        <v>75</v>
      </c>
      <c r="G109" s="21">
        <f>G106</f>
        <v>4</v>
      </c>
      <c r="H109" s="21" t="s">
        <v>74</v>
      </c>
      <c r="I109" s="21">
        <f>I106</f>
        <v>7.43</v>
      </c>
      <c r="J109" s="21"/>
      <c r="K109" s="21">
        <f>(G109*20)+I109</f>
        <v>87.43</v>
      </c>
      <c r="L109" s="21">
        <v>4.0999999999999996</v>
      </c>
      <c r="M109" s="20"/>
      <c r="N109" s="20"/>
      <c r="O109" s="20"/>
      <c r="P109" s="21"/>
      <c r="Q109" s="165">
        <f>ROUND(K109*L109,2)</f>
        <v>358.46</v>
      </c>
      <c r="R109" s="95"/>
    </row>
    <row r="110" spans="1:18" x14ac:dyDescent="0.25">
      <c r="A110" s="96"/>
      <c r="B110" s="20"/>
      <c r="C110" s="20"/>
      <c r="D110" s="20"/>
      <c r="E110" s="20"/>
      <c r="F110" s="20"/>
      <c r="G110" s="20"/>
      <c r="H110" s="20"/>
      <c r="I110" s="20"/>
      <c r="J110" s="20"/>
      <c r="K110" s="21"/>
      <c r="L110" s="21"/>
      <c r="M110" s="21"/>
      <c r="N110" s="20"/>
      <c r="O110" s="20"/>
      <c r="P110" s="20"/>
      <c r="Q110" s="165"/>
      <c r="R110" s="110"/>
    </row>
    <row r="111" spans="1:18" ht="54.75" customHeight="1" x14ac:dyDescent="0.25">
      <c r="A111" s="92" t="s">
        <v>47</v>
      </c>
      <c r="B111" s="183" t="s">
        <v>32</v>
      </c>
      <c r="C111" s="184"/>
      <c r="D111" s="184"/>
      <c r="E111" s="184"/>
      <c r="F111" s="184"/>
      <c r="G111" s="184"/>
      <c r="H111" s="184"/>
      <c r="I111" s="185"/>
      <c r="J111" s="30" t="s">
        <v>78</v>
      </c>
      <c r="K111" s="30"/>
      <c r="L111" s="30"/>
      <c r="M111" s="30"/>
      <c r="N111" s="30"/>
      <c r="O111" s="30"/>
      <c r="P111" s="30"/>
      <c r="Q111" s="164">
        <f>SUM(Q112:Q112)</f>
        <v>31.47</v>
      </c>
      <c r="R111" s="93"/>
    </row>
    <row r="112" spans="1:18" x14ac:dyDescent="0.25">
      <c r="A112" s="96"/>
      <c r="B112" s="21" t="s">
        <v>73</v>
      </c>
      <c r="C112" s="21">
        <f>C109</f>
        <v>0</v>
      </c>
      <c r="D112" s="21" t="s">
        <v>74</v>
      </c>
      <c r="E112" s="21">
        <f>E109</f>
        <v>0</v>
      </c>
      <c r="F112" s="21" t="s">
        <v>75</v>
      </c>
      <c r="G112" s="21">
        <f>G109</f>
        <v>4</v>
      </c>
      <c r="H112" s="21" t="s">
        <v>74</v>
      </c>
      <c r="I112" s="21">
        <f>I109</f>
        <v>7.43</v>
      </c>
      <c r="J112" s="21"/>
      <c r="K112" s="21">
        <f>(G112*20)+I112</f>
        <v>87.43</v>
      </c>
      <c r="L112" s="21">
        <v>2</v>
      </c>
      <c r="M112" s="21">
        <v>0.15</v>
      </c>
      <c r="N112" s="21">
        <v>1.2</v>
      </c>
      <c r="O112" s="20"/>
      <c r="P112" s="20"/>
      <c r="Q112" s="165">
        <f>ROUND(N112*M112*L112*K112,2)</f>
        <v>31.47</v>
      </c>
      <c r="R112" s="110"/>
    </row>
    <row r="113" spans="1:18" x14ac:dyDescent="0.25">
      <c r="A113" s="98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0"/>
      <c r="N113" s="20"/>
      <c r="O113" s="20"/>
      <c r="P113" s="21"/>
      <c r="Q113" s="165"/>
      <c r="R113" s="97"/>
    </row>
    <row r="114" spans="1:18" ht="54.75" customHeight="1" x14ac:dyDescent="0.25">
      <c r="A114" s="92" t="s">
        <v>58</v>
      </c>
      <c r="B114" s="183" t="s">
        <v>26</v>
      </c>
      <c r="C114" s="184"/>
      <c r="D114" s="184"/>
      <c r="E114" s="184"/>
      <c r="F114" s="184"/>
      <c r="G114" s="184"/>
      <c r="H114" s="184"/>
      <c r="I114" s="185"/>
      <c r="J114" s="30"/>
      <c r="K114" s="30"/>
      <c r="L114" s="30"/>
      <c r="M114" s="30"/>
      <c r="N114" s="30"/>
      <c r="O114" s="30"/>
      <c r="P114" s="30"/>
      <c r="Q114" s="164">
        <f>SUM(Q115:Q115)</f>
        <v>10.49</v>
      </c>
      <c r="R114" s="93"/>
    </row>
    <row r="115" spans="1:18" x14ac:dyDescent="0.25">
      <c r="A115" s="96"/>
      <c r="B115" s="21" t="s">
        <v>73</v>
      </c>
      <c r="C115" s="21">
        <f>C112</f>
        <v>0</v>
      </c>
      <c r="D115" s="21" t="s">
        <v>74</v>
      </c>
      <c r="E115" s="21">
        <f>E112</f>
        <v>0</v>
      </c>
      <c r="F115" s="21" t="s">
        <v>75</v>
      </c>
      <c r="G115" s="21">
        <f>G112</f>
        <v>4</v>
      </c>
      <c r="H115" s="21" t="s">
        <v>74</v>
      </c>
      <c r="I115" s="21">
        <f>I112</f>
        <v>7.43</v>
      </c>
      <c r="J115" s="21"/>
      <c r="K115" s="21">
        <f>(G115*20)+I115</f>
        <v>87.43</v>
      </c>
      <c r="L115" s="21">
        <v>2</v>
      </c>
      <c r="M115" s="21">
        <v>0.05</v>
      </c>
      <c r="N115" s="21">
        <v>1.2</v>
      </c>
      <c r="O115" s="20"/>
      <c r="P115" s="20"/>
      <c r="Q115" s="165">
        <f>ROUND(N115*M115*L115*K115,2)</f>
        <v>10.49</v>
      </c>
      <c r="R115" s="110"/>
    </row>
    <row r="116" spans="1:18" ht="15.75" thickBot="1" x14ac:dyDescent="0.3">
      <c r="A116" s="99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1"/>
      <c r="N116" s="100"/>
      <c r="O116" s="100"/>
      <c r="P116" s="100"/>
      <c r="Q116" s="168"/>
      <c r="R116" s="102"/>
    </row>
    <row r="117" spans="1:18" ht="18.75" x14ac:dyDescent="0.3">
      <c r="A117" s="191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3"/>
    </row>
  </sheetData>
  <mergeCells count="105">
    <mergeCell ref="B114:I114"/>
    <mergeCell ref="A117:R117"/>
    <mergeCell ref="B99:I99"/>
    <mergeCell ref="B102:I102"/>
    <mergeCell ref="B105:I105"/>
    <mergeCell ref="B108:I108"/>
    <mergeCell ref="B111:I111"/>
    <mergeCell ref="B90:I90"/>
    <mergeCell ref="A93:R93"/>
    <mergeCell ref="B94:R94"/>
    <mergeCell ref="A95:I98"/>
    <mergeCell ref="J95:R96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B75:I75"/>
    <mergeCell ref="B78:I78"/>
    <mergeCell ref="B81:I81"/>
    <mergeCell ref="B84:I84"/>
    <mergeCell ref="B87:I87"/>
    <mergeCell ref="B66:I66"/>
    <mergeCell ref="A69:R69"/>
    <mergeCell ref="B70:R70"/>
    <mergeCell ref="A71:I74"/>
    <mergeCell ref="J71:R72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B51:I51"/>
    <mergeCell ref="B54:I54"/>
    <mergeCell ref="B57:I57"/>
    <mergeCell ref="B60:I60"/>
    <mergeCell ref="B63:I63"/>
    <mergeCell ref="B42:I42"/>
    <mergeCell ref="A21:R21"/>
    <mergeCell ref="A45:R45"/>
    <mergeCell ref="B46:R46"/>
    <mergeCell ref="A47:I50"/>
    <mergeCell ref="J47:R48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B27:I27"/>
    <mergeCell ref="B30:I30"/>
    <mergeCell ref="B33:I33"/>
    <mergeCell ref="B36:I36"/>
    <mergeCell ref="B39:I39"/>
    <mergeCell ref="B22:R22"/>
    <mergeCell ref="A23:I26"/>
    <mergeCell ref="J23:R24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B15:I15"/>
    <mergeCell ref="B18:I18"/>
    <mergeCell ref="B10:R10"/>
    <mergeCell ref="A11:I14"/>
    <mergeCell ref="J11:R12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P5:P6"/>
    <mergeCell ref="Q5:Q6"/>
    <mergeCell ref="R5:R6"/>
    <mergeCell ref="B7:I7"/>
    <mergeCell ref="A1:R1"/>
    <mergeCell ref="B2:R2"/>
    <mergeCell ref="A3:I6"/>
    <mergeCell ref="J3:R4"/>
    <mergeCell ref="J5:J6"/>
    <mergeCell ref="K5:K6"/>
    <mergeCell ref="L5:L6"/>
    <mergeCell ref="M5:M6"/>
    <mergeCell ref="N5:N6"/>
    <mergeCell ref="O5:O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="85" zoomScaleNormal="100" zoomScaleSheetLayoutView="85" workbookViewId="0">
      <selection activeCell="O31" sqref="O31"/>
    </sheetView>
  </sheetViews>
  <sheetFormatPr defaultRowHeight="15" x14ac:dyDescent="0.25"/>
  <cols>
    <col min="1" max="1" width="5.28515625" customWidth="1"/>
    <col min="2" max="2" width="41.7109375" customWidth="1"/>
    <col min="3" max="3" width="17.5703125" bestFit="1" customWidth="1"/>
    <col min="4" max="4" width="12.5703125" customWidth="1"/>
    <col min="5" max="6" width="15.140625" customWidth="1"/>
    <col min="7" max="7" width="14" bestFit="1" customWidth="1"/>
    <col min="8" max="8" width="9.140625" style="144"/>
  </cols>
  <sheetData>
    <row r="1" spans="1:7" ht="15" customHeight="1" x14ac:dyDescent="0.25">
      <c r="A1" s="31"/>
      <c r="B1" s="207"/>
      <c r="C1" s="207"/>
      <c r="D1" s="207"/>
      <c r="E1" s="207"/>
      <c r="F1" s="207"/>
      <c r="G1" s="151"/>
    </row>
    <row r="2" spans="1:7" ht="26.25" customHeight="1" x14ac:dyDescent="0.25">
      <c r="A2" s="32"/>
      <c r="B2" s="210" t="s">
        <v>92</v>
      </c>
      <c r="C2" s="210"/>
      <c r="D2" s="210"/>
      <c r="E2" s="210"/>
      <c r="F2" s="210"/>
      <c r="G2" s="152"/>
    </row>
    <row r="3" spans="1:7" ht="15.75" customHeight="1" x14ac:dyDescent="0.25">
      <c r="A3" s="32"/>
      <c r="B3" s="211" t="s">
        <v>93</v>
      </c>
      <c r="C3" s="211"/>
      <c r="D3" s="211"/>
      <c r="E3" s="211"/>
      <c r="F3" s="211"/>
      <c r="G3" s="152"/>
    </row>
    <row r="4" spans="1:7" ht="15.75" customHeight="1" x14ac:dyDescent="0.25">
      <c r="A4" s="32"/>
      <c r="B4" s="211" t="s">
        <v>94</v>
      </c>
      <c r="C4" s="211"/>
      <c r="D4" s="211"/>
      <c r="E4" s="211"/>
      <c r="F4" s="211"/>
      <c r="G4" s="152"/>
    </row>
    <row r="5" spans="1:7" ht="15" customHeight="1" x14ac:dyDescent="0.25">
      <c r="A5" s="212"/>
      <c r="B5" s="213"/>
      <c r="C5" s="213"/>
      <c r="D5" s="213"/>
      <c r="E5" s="213"/>
      <c r="F5" s="213"/>
      <c r="G5" s="152"/>
    </row>
    <row r="6" spans="1:7" ht="15" customHeight="1" x14ac:dyDescent="0.25">
      <c r="A6" s="208"/>
      <c r="B6" s="209"/>
      <c r="C6" s="209"/>
      <c r="D6" s="209"/>
      <c r="E6" s="209"/>
      <c r="F6" s="209"/>
      <c r="G6" s="152"/>
    </row>
    <row r="7" spans="1:7" ht="28.9" customHeight="1" thickBot="1" x14ac:dyDescent="0.3">
      <c r="A7" s="197" t="s">
        <v>95</v>
      </c>
      <c r="B7" s="198"/>
      <c r="C7" s="198"/>
      <c r="D7" s="198"/>
      <c r="E7" s="198"/>
      <c r="F7" s="198"/>
      <c r="G7" s="152"/>
    </row>
    <row r="8" spans="1:7" ht="15" customHeight="1" x14ac:dyDescent="0.25">
      <c r="A8" s="203" t="s">
        <v>107</v>
      </c>
      <c r="B8" s="204"/>
      <c r="C8" s="204"/>
      <c r="D8" s="204"/>
      <c r="E8" s="204"/>
      <c r="F8" s="204"/>
      <c r="G8" s="151"/>
    </row>
    <row r="9" spans="1:7" ht="15.75" customHeight="1" thickBot="1" x14ac:dyDescent="0.3">
      <c r="A9" s="205" t="s">
        <v>172</v>
      </c>
      <c r="B9" s="206"/>
      <c r="C9" s="206"/>
      <c r="D9" s="206"/>
      <c r="E9" s="206"/>
      <c r="F9" s="206"/>
      <c r="G9" s="153"/>
    </row>
    <row r="10" spans="1:7" ht="15" customHeight="1" x14ac:dyDescent="0.25">
      <c r="A10" s="199" t="s">
        <v>96</v>
      </c>
      <c r="B10" s="201" t="s">
        <v>97</v>
      </c>
      <c r="C10" s="154" t="s">
        <v>98</v>
      </c>
      <c r="D10" s="154" t="s">
        <v>99</v>
      </c>
      <c r="E10" s="194" t="s">
        <v>100</v>
      </c>
      <c r="F10" s="195"/>
      <c r="G10" s="196"/>
    </row>
    <row r="11" spans="1:7" ht="15" customHeight="1" x14ac:dyDescent="0.25">
      <c r="A11" s="200"/>
      <c r="B11" s="202"/>
      <c r="C11" s="33" t="s">
        <v>101</v>
      </c>
      <c r="D11" s="33" t="s">
        <v>102</v>
      </c>
      <c r="E11" s="33" t="s">
        <v>164</v>
      </c>
      <c r="F11" s="155" t="s">
        <v>165</v>
      </c>
      <c r="G11" s="266" t="s">
        <v>174</v>
      </c>
    </row>
    <row r="12" spans="1:7" ht="15" customHeight="1" x14ac:dyDescent="0.25">
      <c r="A12" s="86"/>
      <c r="B12" s="75"/>
      <c r="C12" s="76"/>
      <c r="D12" s="148">
        <f>C13/C$30</f>
        <v>6.9820433521580655E-2</v>
      </c>
      <c r="E12" s="77">
        <v>1</v>
      </c>
      <c r="F12" s="156"/>
      <c r="G12" s="267"/>
    </row>
    <row r="13" spans="1:7" ht="15" customHeight="1" x14ac:dyDescent="0.25">
      <c r="A13" s="34">
        <v>1</v>
      </c>
      <c r="B13" s="35" t="str">
        <f>Orçamento!C6</f>
        <v>SERVIÇOS PRELIMINARES</v>
      </c>
      <c r="C13" s="36">
        <f>Orçamento!I6</f>
        <v>17283.2</v>
      </c>
      <c r="D13" s="148"/>
      <c r="E13" s="37"/>
      <c r="F13" s="157"/>
      <c r="G13" s="268"/>
    </row>
    <row r="14" spans="1:7" ht="15" customHeight="1" x14ac:dyDescent="0.25">
      <c r="A14" s="86"/>
      <c r="B14" s="78"/>
      <c r="C14" s="79"/>
      <c r="D14" s="148"/>
      <c r="E14" s="80">
        <f>E12*C13</f>
        <v>17283.2</v>
      </c>
      <c r="F14" s="158"/>
      <c r="G14" s="267"/>
    </row>
    <row r="15" spans="1:7" ht="15" customHeight="1" x14ac:dyDescent="0.25">
      <c r="A15" s="87"/>
      <c r="B15" s="81"/>
      <c r="C15" s="82"/>
      <c r="D15" s="147">
        <f>C16/C$30</f>
        <v>0.15251485782881286</v>
      </c>
      <c r="E15" s="83">
        <v>0.3</v>
      </c>
      <c r="F15" s="159">
        <v>0.3</v>
      </c>
      <c r="G15" s="269">
        <v>0.4</v>
      </c>
    </row>
    <row r="16" spans="1:7" ht="15" customHeight="1" x14ac:dyDescent="0.25">
      <c r="A16" s="38">
        <v>2</v>
      </c>
      <c r="B16" s="39" t="str">
        <f>Orçamento!C8</f>
        <v>ADMINISTRAÇÃO LOCAL</v>
      </c>
      <c r="C16" s="40">
        <f>Orçamento!I8</f>
        <v>37753.199999999997</v>
      </c>
      <c r="D16" s="147"/>
      <c r="E16" s="41"/>
      <c r="F16" s="160"/>
      <c r="G16" s="268"/>
    </row>
    <row r="17" spans="1:7" ht="15" customHeight="1" x14ac:dyDescent="0.25">
      <c r="A17" s="88"/>
      <c r="B17" s="57"/>
      <c r="C17" s="57"/>
      <c r="D17" s="147"/>
      <c r="E17" s="84">
        <f>E15*$C$16</f>
        <v>11325.96</v>
      </c>
      <c r="F17" s="161">
        <f t="shared" ref="F17:G17" si="0">F15*$C$16</f>
        <v>11325.96</v>
      </c>
      <c r="G17" s="270">
        <f t="shared" si="0"/>
        <v>15101.279999999999</v>
      </c>
    </row>
    <row r="18" spans="1:7" ht="15" customHeight="1" x14ac:dyDescent="0.25">
      <c r="A18" s="86"/>
      <c r="B18" s="75"/>
      <c r="C18" s="76"/>
      <c r="D18" s="148">
        <f>C19/C$30</f>
        <v>0.19497418273609471</v>
      </c>
      <c r="E18" s="77">
        <v>0.3</v>
      </c>
      <c r="F18" s="156">
        <v>0.3</v>
      </c>
      <c r="G18" s="271">
        <v>0.4</v>
      </c>
    </row>
    <row r="19" spans="1:7" ht="15" customHeight="1" x14ac:dyDescent="0.25">
      <c r="A19" s="34">
        <v>3</v>
      </c>
      <c r="B19" s="35" t="str">
        <f>Orçamento!B11</f>
        <v>RUA 01</v>
      </c>
      <c r="C19" s="36">
        <f>Orçamento!I11</f>
        <v>48263.49</v>
      </c>
      <c r="D19" s="148"/>
      <c r="E19" s="37"/>
      <c r="F19" s="157"/>
      <c r="G19" s="268"/>
    </row>
    <row r="20" spans="1:7" ht="15" customHeight="1" x14ac:dyDescent="0.25">
      <c r="A20" s="86"/>
      <c r="B20" s="78"/>
      <c r="C20" s="79"/>
      <c r="D20" s="148"/>
      <c r="E20" s="80">
        <f>E18*C$19</f>
        <v>14479.046999999999</v>
      </c>
      <c r="F20" s="158">
        <f>F18*C19</f>
        <v>14479.046999999999</v>
      </c>
      <c r="G20" s="272">
        <f>G18*C19</f>
        <v>19305.396000000001</v>
      </c>
    </row>
    <row r="21" spans="1:7" ht="15" customHeight="1" x14ac:dyDescent="0.25">
      <c r="A21" s="87"/>
      <c r="B21" s="81"/>
      <c r="C21" s="82"/>
      <c r="D21" s="147">
        <f>C22/C$30</f>
        <v>0.31297205659659727</v>
      </c>
      <c r="E21" s="83">
        <v>0.3</v>
      </c>
      <c r="F21" s="159">
        <v>0.3</v>
      </c>
      <c r="G21" s="269">
        <v>0.4</v>
      </c>
    </row>
    <row r="22" spans="1:7" ht="15" customHeight="1" x14ac:dyDescent="0.25">
      <c r="A22" s="38">
        <v>4</v>
      </c>
      <c r="B22" s="39" t="str">
        <f>Orçamento!B19</f>
        <v>RUA 02</v>
      </c>
      <c r="C22" s="40">
        <f>Orçamento!I19</f>
        <v>77472.429999999993</v>
      </c>
      <c r="D22" s="147"/>
      <c r="E22" s="41"/>
      <c r="F22" s="160"/>
      <c r="G22" s="268"/>
    </row>
    <row r="23" spans="1:7" ht="15" customHeight="1" x14ac:dyDescent="0.25">
      <c r="A23" s="88"/>
      <c r="B23" s="57"/>
      <c r="C23" s="57"/>
      <c r="D23" s="147"/>
      <c r="E23" s="84">
        <f t="shared" ref="E23:G23" si="1">E21*$C$22</f>
        <v>23241.728999999996</v>
      </c>
      <c r="F23" s="161">
        <f t="shared" si="1"/>
        <v>23241.728999999996</v>
      </c>
      <c r="G23" s="270">
        <f t="shared" si="1"/>
        <v>30988.971999999998</v>
      </c>
    </row>
    <row r="24" spans="1:7" ht="15" customHeight="1" x14ac:dyDescent="0.25">
      <c r="A24" s="86"/>
      <c r="B24" s="75"/>
      <c r="C24" s="76"/>
      <c r="D24" s="148">
        <f>C25/C$30</f>
        <v>5.9094114294036264E-2</v>
      </c>
      <c r="E24" s="77">
        <v>0.3</v>
      </c>
      <c r="F24" s="156">
        <v>0.3</v>
      </c>
      <c r="G24" s="271">
        <v>0.4</v>
      </c>
    </row>
    <row r="25" spans="1:7" ht="15" customHeight="1" x14ac:dyDescent="0.25">
      <c r="A25" s="34">
        <v>5</v>
      </c>
      <c r="B25" s="35" t="str">
        <f>Orçamento!B27</f>
        <v>RUA 03</v>
      </c>
      <c r="C25" s="36">
        <f>Orçamento!I27</f>
        <v>14628.030000000002</v>
      </c>
      <c r="D25" s="148"/>
      <c r="E25" s="37"/>
      <c r="F25" s="157"/>
      <c r="G25" s="268"/>
    </row>
    <row r="26" spans="1:7" ht="15" customHeight="1" x14ac:dyDescent="0.25">
      <c r="A26" s="86"/>
      <c r="B26" s="78"/>
      <c r="C26" s="79"/>
      <c r="D26" s="148"/>
      <c r="E26" s="80">
        <f t="shared" ref="E26:G26" si="2">E24*$C$25</f>
        <v>4388.4090000000006</v>
      </c>
      <c r="F26" s="158">
        <f t="shared" si="2"/>
        <v>4388.4090000000006</v>
      </c>
      <c r="G26" s="272">
        <f t="shared" si="2"/>
        <v>5851.2120000000014</v>
      </c>
    </row>
    <row r="27" spans="1:7" ht="15" customHeight="1" x14ac:dyDescent="0.25">
      <c r="A27" s="87"/>
      <c r="B27" s="81"/>
      <c r="C27" s="82"/>
      <c r="D27" s="147">
        <f>C28/C$30</f>
        <v>0.21062435502287835</v>
      </c>
      <c r="E27" s="83">
        <v>0.3</v>
      </c>
      <c r="F27" s="159">
        <v>0.3</v>
      </c>
      <c r="G27" s="269">
        <v>0.4</v>
      </c>
    </row>
    <row r="28" spans="1:7" ht="15" customHeight="1" x14ac:dyDescent="0.25">
      <c r="A28" s="38">
        <v>6</v>
      </c>
      <c r="B28" s="39" t="str">
        <f>Orçamento!B35</f>
        <v>RUA 04</v>
      </c>
      <c r="C28" s="40">
        <f>Orçamento!I35</f>
        <v>52137.5</v>
      </c>
      <c r="D28" s="147"/>
      <c r="E28" s="41"/>
      <c r="F28" s="160"/>
      <c r="G28" s="268"/>
    </row>
    <row r="29" spans="1:7" ht="15" customHeight="1" x14ac:dyDescent="0.25">
      <c r="A29" s="88"/>
      <c r="B29" s="57"/>
      <c r="C29" s="57"/>
      <c r="D29" s="147"/>
      <c r="E29" s="84">
        <f t="shared" ref="E29:G29" si="3">E27*$C$28</f>
        <v>15641.25</v>
      </c>
      <c r="F29" s="161">
        <f t="shared" si="3"/>
        <v>15641.25</v>
      </c>
      <c r="G29" s="270">
        <f t="shared" si="3"/>
        <v>20855</v>
      </c>
    </row>
    <row r="30" spans="1:7" ht="15" customHeight="1" x14ac:dyDescent="0.25">
      <c r="A30" s="86"/>
      <c r="B30" s="75" t="s">
        <v>48</v>
      </c>
      <c r="C30" s="36">
        <f>SUM(C12:C29)</f>
        <v>247537.84999999998</v>
      </c>
      <c r="D30" s="148">
        <f>SUM(D12:D29)</f>
        <v>1</v>
      </c>
      <c r="E30" s="77"/>
      <c r="F30" s="156"/>
      <c r="G30" s="267"/>
    </row>
    <row r="31" spans="1:7" ht="15" customHeight="1" x14ac:dyDescent="0.25">
      <c r="A31" s="214" t="s">
        <v>103</v>
      </c>
      <c r="B31" s="215"/>
      <c r="C31" s="149"/>
      <c r="D31" s="85"/>
      <c r="E31" s="42">
        <f>E29+E26+E23+E20+E17+E14</f>
        <v>86359.594999999987</v>
      </c>
      <c r="F31" s="162">
        <f>F29+F26+F23+F20+F17+F14</f>
        <v>69076.39499999999</v>
      </c>
      <c r="G31" s="273">
        <f>G29+G26+G23+G20+G17+G14</f>
        <v>92101.859999999986</v>
      </c>
    </row>
    <row r="32" spans="1:7" ht="15" customHeight="1" x14ac:dyDescent="0.25">
      <c r="A32" s="214" t="s">
        <v>104</v>
      </c>
      <c r="B32" s="215"/>
      <c r="C32" s="149"/>
      <c r="D32" s="85"/>
      <c r="E32" s="83">
        <f t="shared" ref="E32:G32" si="4">E31/$C$30</f>
        <v>0.34887430346510645</v>
      </c>
      <c r="F32" s="159">
        <f t="shared" si="4"/>
        <v>0.27905386994352577</v>
      </c>
      <c r="G32" s="269">
        <f t="shared" si="4"/>
        <v>0.37207182659136773</v>
      </c>
    </row>
    <row r="33" spans="1:7" ht="15" customHeight="1" x14ac:dyDescent="0.25">
      <c r="A33" s="214" t="s">
        <v>105</v>
      </c>
      <c r="B33" s="215"/>
      <c r="C33" s="149"/>
      <c r="D33" s="85"/>
      <c r="E33" s="42">
        <f>E31</f>
        <v>86359.594999999987</v>
      </c>
      <c r="F33" s="162">
        <f t="shared" ref="F33:G33" si="5">F31+E33</f>
        <v>155435.99</v>
      </c>
      <c r="G33" s="273">
        <f t="shared" si="5"/>
        <v>247537.84999999998</v>
      </c>
    </row>
    <row r="34" spans="1:7" ht="15" customHeight="1" thickBot="1" x14ac:dyDescent="0.3">
      <c r="A34" s="216" t="s">
        <v>106</v>
      </c>
      <c r="B34" s="217"/>
      <c r="C34" s="150"/>
      <c r="D34" s="89"/>
      <c r="E34" s="90">
        <v>0.3</v>
      </c>
      <c r="F34" s="163">
        <v>0.3</v>
      </c>
      <c r="G34" s="274">
        <v>0.4</v>
      </c>
    </row>
    <row r="35" spans="1:7" x14ac:dyDescent="0.25">
      <c r="C35" s="143"/>
    </row>
    <row r="36" spans="1:7" x14ac:dyDescent="0.25">
      <c r="C36" s="146"/>
      <c r="D36" s="43"/>
      <c r="E36" s="44"/>
      <c r="F36" s="44"/>
    </row>
    <row r="37" spans="1:7" x14ac:dyDescent="0.25">
      <c r="C37" s="44"/>
      <c r="E37" s="44"/>
      <c r="F37" s="44"/>
    </row>
    <row r="38" spans="1:7" x14ac:dyDescent="0.25">
      <c r="D38" s="45"/>
    </row>
  </sheetData>
  <mergeCells count="16">
    <mergeCell ref="A33:B33"/>
    <mergeCell ref="A34:B34"/>
    <mergeCell ref="A31:B31"/>
    <mergeCell ref="A32:B32"/>
    <mergeCell ref="B1:F1"/>
    <mergeCell ref="A6:F6"/>
    <mergeCell ref="B2:F2"/>
    <mergeCell ref="B3:F3"/>
    <mergeCell ref="B4:F4"/>
    <mergeCell ref="A5:F5"/>
    <mergeCell ref="E10:G10"/>
    <mergeCell ref="A7:F7"/>
    <mergeCell ref="A10:A11"/>
    <mergeCell ref="B10:B11"/>
    <mergeCell ref="A8:F8"/>
    <mergeCell ref="A9:F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3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="110" zoomScaleNormal="100" zoomScaleSheetLayoutView="110" workbookViewId="0">
      <selection activeCell="E16" sqref="E16"/>
    </sheetView>
  </sheetViews>
  <sheetFormatPr defaultRowHeight="15" x14ac:dyDescent="0.25"/>
  <cols>
    <col min="1" max="1" width="12.42578125" style="112" customWidth="1"/>
    <col min="2" max="2" width="57.28515625" style="112" customWidth="1"/>
    <col min="3" max="3" width="16.140625" style="112" customWidth="1"/>
    <col min="4" max="4" width="14.42578125" style="111" customWidth="1"/>
    <col min="5" max="5" width="15.28515625" style="111" customWidth="1"/>
    <col min="6" max="16384" width="9.140625" style="112"/>
  </cols>
  <sheetData>
    <row r="1" spans="1:5" ht="40.5" customHeight="1" x14ac:dyDescent="0.25">
      <c r="A1" s="233" t="s">
        <v>128</v>
      </c>
      <c r="B1" s="234"/>
      <c r="C1" s="235"/>
    </row>
    <row r="2" spans="1:5" x14ac:dyDescent="0.25">
      <c r="A2" s="236" t="s">
        <v>129</v>
      </c>
      <c r="B2" s="237"/>
      <c r="C2" s="238"/>
      <c r="D2" s="239"/>
      <c r="E2" s="240"/>
    </row>
    <row r="3" spans="1:5" ht="9.75" customHeight="1" x14ac:dyDescent="0.25">
      <c r="A3" s="241"/>
      <c r="B3" s="242"/>
      <c r="C3" s="243"/>
    </row>
    <row r="4" spans="1:5" s="117" customFormat="1" ht="15" customHeight="1" x14ac:dyDescent="0.25">
      <c r="A4" s="113" t="s">
        <v>0</v>
      </c>
      <c r="B4" s="114" t="s">
        <v>130</v>
      </c>
      <c r="C4" s="115" t="s">
        <v>102</v>
      </c>
      <c r="D4" s="116"/>
      <c r="E4" s="116"/>
    </row>
    <row r="5" spans="1:5" ht="15" customHeight="1" x14ac:dyDescent="0.25">
      <c r="A5" s="244" t="s">
        <v>131</v>
      </c>
      <c r="B5" s="245"/>
      <c r="C5" s="246"/>
    </row>
    <row r="6" spans="1:5" ht="15" customHeight="1" x14ac:dyDescent="0.25">
      <c r="A6" s="118" t="s">
        <v>132</v>
      </c>
      <c r="B6" s="119" t="s">
        <v>131</v>
      </c>
      <c r="C6" s="120">
        <v>4.5599999999999996</v>
      </c>
      <c r="D6" s="121">
        <f>(C6+C8+C9)/100</f>
        <v>5.9799999999999992E-2</v>
      </c>
    </row>
    <row r="7" spans="1:5" ht="15" customHeight="1" x14ac:dyDescent="0.25">
      <c r="A7" s="122" t="s">
        <v>133</v>
      </c>
      <c r="B7" s="123" t="s">
        <v>134</v>
      </c>
      <c r="C7" s="124">
        <v>1.1100000000000001</v>
      </c>
      <c r="D7" s="121">
        <f>C7/100</f>
        <v>1.11E-2</v>
      </c>
    </row>
    <row r="8" spans="1:5" ht="15" customHeight="1" x14ac:dyDescent="0.25">
      <c r="A8" s="122" t="s">
        <v>135</v>
      </c>
      <c r="B8" s="123" t="s">
        <v>136</v>
      </c>
      <c r="C8" s="124">
        <v>0.75</v>
      </c>
      <c r="D8" s="121">
        <f>C12/100</f>
        <v>7.4999999999999997E-2</v>
      </c>
    </row>
    <row r="9" spans="1:5" ht="15" customHeight="1" x14ac:dyDescent="0.25">
      <c r="A9" s="122" t="s">
        <v>137</v>
      </c>
      <c r="B9" s="123" t="s">
        <v>138</v>
      </c>
      <c r="C9" s="124">
        <v>0.67</v>
      </c>
      <c r="D9" s="121"/>
    </row>
    <row r="10" spans="1:5" ht="15" customHeight="1" x14ac:dyDescent="0.25">
      <c r="A10" s="125"/>
      <c r="B10" s="126"/>
      <c r="C10" s="127"/>
      <c r="D10" s="121"/>
    </row>
    <row r="11" spans="1:5" ht="15" customHeight="1" x14ac:dyDescent="0.25">
      <c r="A11" s="244" t="s">
        <v>139</v>
      </c>
      <c r="B11" s="247"/>
      <c r="C11" s="248"/>
      <c r="D11" s="121"/>
    </row>
    <row r="12" spans="1:5" ht="15" customHeight="1" x14ac:dyDescent="0.25">
      <c r="A12" s="122" t="s">
        <v>140</v>
      </c>
      <c r="B12" s="128" t="s">
        <v>141</v>
      </c>
      <c r="C12" s="124">
        <v>7.5</v>
      </c>
      <c r="D12" s="121"/>
    </row>
    <row r="13" spans="1:5" ht="15" customHeight="1" x14ac:dyDescent="0.25">
      <c r="A13" s="125"/>
      <c r="B13" s="129"/>
      <c r="C13" s="127"/>
      <c r="D13" s="121"/>
    </row>
    <row r="14" spans="1:5" ht="15" customHeight="1" x14ac:dyDescent="0.25">
      <c r="A14" s="244" t="s">
        <v>142</v>
      </c>
      <c r="B14" s="245"/>
      <c r="C14" s="246"/>
      <c r="D14" s="121"/>
    </row>
    <row r="15" spans="1:5" ht="15" customHeight="1" x14ac:dyDescent="0.25">
      <c r="A15" s="130" t="s">
        <v>143</v>
      </c>
      <c r="B15" s="131" t="s">
        <v>144</v>
      </c>
      <c r="C15" s="124">
        <v>0.65</v>
      </c>
      <c r="D15" s="121">
        <f>(C15+C16+C17+C18)/100</f>
        <v>0.10150000000000001</v>
      </c>
    </row>
    <row r="16" spans="1:5" ht="15" customHeight="1" x14ac:dyDescent="0.25">
      <c r="A16" s="130" t="s">
        <v>145</v>
      </c>
      <c r="B16" s="131" t="s">
        <v>146</v>
      </c>
      <c r="C16" s="124">
        <v>3</v>
      </c>
      <c r="D16" s="121"/>
    </row>
    <row r="17" spans="1:5" ht="15" customHeight="1" x14ac:dyDescent="0.25">
      <c r="A17" s="130" t="s">
        <v>147</v>
      </c>
      <c r="B17" s="131" t="s">
        <v>148</v>
      </c>
      <c r="C17" s="124">
        <v>2</v>
      </c>
    </row>
    <row r="18" spans="1:5" ht="15" customHeight="1" x14ac:dyDescent="0.25">
      <c r="A18" s="130" t="s">
        <v>149</v>
      </c>
      <c r="B18" s="131" t="s">
        <v>150</v>
      </c>
      <c r="C18" s="124">
        <v>4.5</v>
      </c>
    </row>
    <row r="19" spans="1:5" ht="15" customHeight="1" x14ac:dyDescent="0.25">
      <c r="A19" s="130"/>
      <c r="B19" s="131"/>
      <c r="C19" s="132"/>
    </row>
    <row r="20" spans="1:5" ht="15" customHeight="1" thickBot="1" x14ac:dyDescent="0.3">
      <c r="A20" s="249" t="s">
        <v>151</v>
      </c>
      <c r="B20" s="250"/>
      <c r="C20" s="133">
        <f>((((1+D6)*(1+D7)*(1+D8))/(1-D15))-1)</f>
        <v>0.28206017084028967</v>
      </c>
      <c r="E20" s="43">
        <f>((((1+D6)*(1+D7)*(1+D8))/(1-D15))-1)</f>
        <v>0.28206017084028967</v>
      </c>
    </row>
    <row r="21" spans="1:5" s="135" customFormat="1" ht="15" customHeight="1" x14ac:dyDescent="0.25">
      <c r="A21" s="251"/>
      <c r="B21" s="252"/>
      <c r="C21" s="253"/>
      <c r="D21" s="134"/>
      <c r="E21" s="134"/>
    </row>
    <row r="22" spans="1:5" s="135" customFormat="1" ht="15" customHeight="1" x14ac:dyDescent="0.25">
      <c r="A22" s="254" t="s">
        <v>152</v>
      </c>
      <c r="B22" s="255"/>
      <c r="C22" s="256"/>
      <c r="D22" s="134"/>
      <c r="E22" s="134"/>
    </row>
    <row r="23" spans="1:5" s="135" customFormat="1" ht="15" customHeight="1" x14ac:dyDescent="0.25">
      <c r="A23" s="227"/>
      <c r="B23" s="228"/>
      <c r="C23" s="229"/>
      <c r="D23" s="134"/>
      <c r="E23" s="134"/>
    </row>
    <row r="24" spans="1:5" s="135" customFormat="1" ht="15" customHeight="1" x14ac:dyDescent="0.25">
      <c r="A24" s="227"/>
      <c r="B24" s="228"/>
      <c r="C24" s="229"/>
      <c r="D24" s="134"/>
      <c r="E24" s="134"/>
    </row>
    <row r="25" spans="1:5" s="135" customFormat="1" ht="15" customHeight="1" x14ac:dyDescent="0.25">
      <c r="A25" s="221" t="s">
        <v>153</v>
      </c>
      <c r="B25" s="222"/>
      <c r="C25" s="223"/>
      <c r="D25" s="136"/>
      <c r="E25" s="134"/>
    </row>
    <row r="26" spans="1:5" s="135" customFormat="1" ht="15" customHeight="1" x14ac:dyDescent="0.25">
      <c r="A26" s="227" t="s">
        <v>154</v>
      </c>
      <c r="B26" s="228"/>
      <c r="C26" s="229"/>
      <c r="D26" s="134"/>
      <c r="E26" s="134"/>
    </row>
    <row r="27" spans="1:5" s="135" customFormat="1" ht="15" customHeight="1" x14ac:dyDescent="0.25">
      <c r="A27" s="230" t="s">
        <v>155</v>
      </c>
      <c r="B27" s="231"/>
      <c r="C27" s="232"/>
      <c r="D27" s="134"/>
      <c r="E27" s="134"/>
    </row>
    <row r="28" spans="1:5" s="135" customFormat="1" ht="15" customHeight="1" x14ac:dyDescent="0.25">
      <c r="A28" s="227" t="s">
        <v>156</v>
      </c>
      <c r="B28" s="228"/>
      <c r="C28" s="229"/>
      <c r="D28" s="134"/>
      <c r="E28" s="134"/>
    </row>
    <row r="29" spans="1:5" s="135" customFormat="1" ht="15" customHeight="1" x14ac:dyDescent="0.25">
      <c r="A29" s="137" t="s">
        <v>157</v>
      </c>
      <c r="B29" s="138"/>
      <c r="C29" s="139"/>
      <c r="D29" s="134"/>
      <c r="E29" s="134"/>
    </row>
    <row r="30" spans="1:5" s="135" customFormat="1" ht="15" customHeight="1" x14ac:dyDescent="0.25">
      <c r="A30" s="137" t="s">
        <v>158</v>
      </c>
      <c r="B30" s="138"/>
      <c r="C30" s="139"/>
      <c r="D30" s="134"/>
      <c r="E30" s="134"/>
    </row>
    <row r="31" spans="1:5" s="135" customFormat="1" ht="15" customHeight="1" x14ac:dyDescent="0.25">
      <c r="A31" s="227" t="s">
        <v>159</v>
      </c>
      <c r="B31" s="228"/>
      <c r="C31" s="229"/>
      <c r="D31" s="134"/>
      <c r="E31" s="134"/>
    </row>
    <row r="32" spans="1:5" s="135" customFormat="1" ht="15" customHeight="1" x14ac:dyDescent="0.25">
      <c r="A32" s="227" t="s">
        <v>160</v>
      </c>
      <c r="B32" s="228"/>
      <c r="C32" s="229"/>
      <c r="D32" s="134"/>
      <c r="E32" s="134"/>
    </row>
    <row r="33" spans="1:5" s="135" customFormat="1" x14ac:dyDescent="0.25">
      <c r="A33" s="218" t="s">
        <v>161</v>
      </c>
      <c r="B33" s="219"/>
      <c r="C33" s="220"/>
      <c r="D33" s="134"/>
      <c r="E33" s="134"/>
    </row>
    <row r="34" spans="1:5" s="135" customFormat="1" ht="29.25" customHeight="1" x14ac:dyDescent="0.25">
      <c r="A34" s="221"/>
      <c r="B34" s="222"/>
      <c r="C34" s="223"/>
      <c r="D34" s="134"/>
      <c r="E34" s="134"/>
    </row>
    <row r="35" spans="1:5" ht="30" customHeight="1" x14ac:dyDescent="0.25">
      <c r="A35" s="224" t="s">
        <v>162</v>
      </c>
      <c r="B35" s="225"/>
      <c r="C35" s="226"/>
    </row>
    <row r="36" spans="1:5" ht="15.75" thickBot="1" x14ac:dyDescent="0.3">
      <c r="A36" s="140"/>
      <c r="B36" s="141"/>
      <c r="C36" s="142"/>
    </row>
  </sheetData>
  <mergeCells count="21">
    <mergeCell ref="A24:C24"/>
    <mergeCell ref="A1:C1"/>
    <mergeCell ref="A2:C2"/>
    <mergeCell ref="D2:E2"/>
    <mergeCell ref="A3:C3"/>
    <mergeCell ref="A5:C5"/>
    <mergeCell ref="A11:C11"/>
    <mergeCell ref="A14:C14"/>
    <mergeCell ref="A20:B20"/>
    <mergeCell ref="A21:C21"/>
    <mergeCell ref="A22:C22"/>
    <mergeCell ref="A23:C23"/>
    <mergeCell ref="A33:C33"/>
    <mergeCell ref="A34:C34"/>
    <mergeCell ref="A35:C35"/>
    <mergeCell ref="A25:C25"/>
    <mergeCell ref="A26:C26"/>
    <mergeCell ref="A27:C27"/>
    <mergeCell ref="A28:C28"/>
    <mergeCell ref="A31:C31"/>
    <mergeCell ref="A32:C3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360" verticalDpi="360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15" zoomScaleNormal="100" zoomScaleSheetLayoutView="115" workbookViewId="0">
      <selection activeCell="K14" sqref="K14"/>
    </sheetView>
  </sheetViews>
  <sheetFormatPr defaultRowHeight="15" x14ac:dyDescent="0.25"/>
  <cols>
    <col min="1" max="1" width="16.5703125" bestFit="1" customWidth="1"/>
    <col min="2" max="2" width="20.7109375" bestFit="1" customWidth="1"/>
    <col min="3" max="3" width="50.140625" customWidth="1"/>
    <col min="5" max="5" width="11.28515625" bestFit="1" customWidth="1"/>
  </cols>
  <sheetData>
    <row r="1" spans="1:9" x14ac:dyDescent="0.25">
      <c r="A1" s="62"/>
      <c r="B1" s="63"/>
      <c r="C1" s="63"/>
      <c r="D1" s="63"/>
      <c r="E1" s="63"/>
      <c r="F1" s="63"/>
      <c r="G1" s="64"/>
    </row>
    <row r="2" spans="1:9" ht="26.45" customHeight="1" x14ac:dyDescent="0.25">
      <c r="A2" s="65" t="s">
        <v>119</v>
      </c>
      <c r="B2" s="257" t="s">
        <v>53</v>
      </c>
      <c r="C2" s="257"/>
      <c r="D2" s="257"/>
      <c r="E2" s="257"/>
      <c r="F2" s="257"/>
      <c r="G2" s="258"/>
    </row>
    <row r="3" spans="1:9" s="105" customFormat="1" ht="12.75" x14ac:dyDescent="0.2">
      <c r="A3" s="259"/>
      <c r="B3" s="259" t="s">
        <v>1</v>
      </c>
      <c r="C3" s="261" t="s">
        <v>114</v>
      </c>
      <c r="D3" s="263" t="s">
        <v>115</v>
      </c>
      <c r="E3" s="107"/>
      <c r="F3" s="265" t="s">
        <v>116</v>
      </c>
      <c r="G3" s="265"/>
      <c r="I3" s="106"/>
    </row>
    <row r="4" spans="1:9" s="105" customFormat="1" ht="12.75" x14ac:dyDescent="0.2">
      <c r="A4" s="260"/>
      <c r="B4" s="260"/>
      <c r="C4" s="262"/>
      <c r="D4" s="264"/>
      <c r="E4" s="103" t="s">
        <v>117</v>
      </c>
      <c r="F4" s="104" t="s">
        <v>118</v>
      </c>
      <c r="G4" s="104" t="s">
        <v>52</v>
      </c>
      <c r="I4" s="106"/>
    </row>
    <row r="5" spans="1:9" s="14" customFormat="1" ht="14.25" x14ac:dyDescent="0.2">
      <c r="A5" s="66" t="s">
        <v>50</v>
      </c>
      <c r="B5" s="58">
        <v>9868</v>
      </c>
      <c r="C5" s="59" t="s">
        <v>121</v>
      </c>
      <c r="D5" s="60" t="s">
        <v>126</v>
      </c>
      <c r="E5" s="108">
        <v>1</v>
      </c>
      <c r="F5" s="61">
        <v>2.63</v>
      </c>
      <c r="G5" s="67">
        <f t="shared" ref="G5:G9" si="0">F5*E5</f>
        <v>2.63</v>
      </c>
    </row>
    <row r="6" spans="1:9" s="14" customFormat="1" ht="14.25" x14ac:dyDescent="0.2">
      <c r="A6" s="66" t="s">
        <v>50</v>
      </c>
      <c r="B6" s="58">
        <v>3529</v>
      </c>
      <c r="C6" s="59" t="s">
        <v>122</v>
      </c>
      <c r="D6" s="60" t="s">
        <v>112</v>
      </c>
      <c r="E6" s="108">
        <v>3</v>
      </c>
      <c r="F6" s="61">
        <v>0.52</v>
      </c>
      <c r="G6" s="67">
        <f t="shared" si="0"/>
        <v>1.56</v>
      </c>
    </row>
    <row r="7" spans="1:9" s="14" customFormat="1" ht="14.25" x14ac:dyDescent="0.2">
      <c r="A7" s="66" t="s">
        <v>50</v>
      </c>
      <c r="B7" s="58">
        <v>122</v>
      </c>
      <c r="C7" s="59" t="s">
        <v>123</v>
      </c>
      <c r="D7" s="60" t="s">
        <v>127</v>
      </c>
      <c r="E7" s="108">
        <v>8.8000000000000005E-3</v>
      </c>
      <c r="F7" s="61">
        <v>49.59</v>
      </c>
      <c r="G7" s="67">
        <f t="shared" si="0"/>
        <v>0.43639200000000006</v>
      </c>
    </row>
    <row r="8" spans="1:9" s="14" customFormat="1" ht="14.25" x14ac:dyDescent="0.2">
      <c r="A8" s="66" t="s">
        <v>50</v>
      </c>
      <c r="B8" s="58">
        <v>20083</v>
      </c>
      <c r="C8" s="59" t="s">
        <v>124</v>
      </c>
      <c r="D8" s="60" t="s">
        <v>127</v>
      </c>
      <c r="E8" s="108">
        <v>1.2E-2</v>
      </c>
      <c r="F8" s="61">
        <v>43.06</v>
      </c>
      <c r="G8" s="67">
        <f t="shared" si="0"/>
        <v>0.51672000000000007</v>
      </c>
    </row>
    <row r="9" spans="1:9" s="14" customFormat="1" ht="14.25" x14ac:dyDescent="0.2">
      <c r="A9" s="66" t="s">
        <v>51</v>
      </c>
      <c r="B9" s="58">
        <v>88316</v>
      </c>
      <c r="C9" s="59" t="s">
        <v>113</v>
      </c>
      <c r="D9" s="60" t="s">
        <v>16</v>
      </c>
      <c r="E9" s="108">
        <v>3</v>
      </c>
      <c r="F9" s="61">
        <v>14.08</v>
      </c>
      <c r="G9" s="67">
        <f t="shared" si="0"/>
        <v>42.24</v>
      </c>
    </row>
    <row r="10" spans="1:9" s="14" customFormat="1" ht="14.25" x14ac:dyDescent="0.2">
      <c r="A10" s="66" t="s">
        <v>51</v>
      </c>
      <c r="B10" s="58">
        <v>88267</v>
      </c>
      <c r="C10" s="59" t="s">
        <v>125</v>
      </c>
      <c r="D10" s="60" t="s">
        <v>16</v>
      </c>
      <c r="E10" s="108">
        <v>1</v>
      </c>
      <c r="F10" s="61">
        <v>17.23</v>
      </c>
      <c r="G10" s="67">
        <f>F10*E10</f>
        <v>17.23</v>
      </c>
    </row>
    <row r="11" spans="1:9" ht="15.75" thickBot="1" x14ac:dyDescent="0.3">
      <c r="A11" s="68"/>
      <c r="B11" s="69"/>
      <c r="C11" s="70"/>
      <c r="D11" s="71"/>
      <c r="E11" s="72" t="s">
        <v>52</v>
      </c>
      <c r="F11" s="73"/>
      <c r="G11" s="74">
        <f>SUM(G5:G10)</f>
        <v>64.613112000000001</v>
      </c>
    </row>
  </sheetData>
  <mergeCells count="6">
    <mergeCell ref="B2:G2"/>
    <mergeCell ref="A3:A4"/>
    <mergeCell ref="B3:B4"/>
    <mergeCell ref="C3:C4"/>
    <mergeCell ref="D3:D4"/>
    <mergeCell ref="F3:G3"/>
  </mergeCells>
  <pageMargins left="0.51181102362204722" right="0.51181102362204722" top="0.78740157480314965" bottom="0.78740157480314965" header="0.31496062992125984" footer="0.31496062992125984"/>
  <pageSetup paperSize="9" scale="9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Orçamento</vt:lpstr>
      <vt:lpstr>M. Calculo </vt:lpstr>
      <vt:lpstr>CRONOGRAMA</vt:lpstr>
      <vt:lpstr>BDI DESONERADO</vt:lpstr>
      <vt:lpstr>COMPOSIÇÃO</vt:lpstr>
      <vt:lpstr>'BDI DESONERADO'!Area_de_impressao</vt:lpstr>
      <vt:lpstr>COMPOSIÇÃO!Area_de_impressao</vt:lpstr>
      <vt:lpstr>CRONOGRAMA!Area_de_impressao</vt:lpstr>
      <vt:lpstr>'M. Calculo '!Area_de_impressao</vt:lpstr>
      <vt:lpstr>Orçamento!Area_de_impressao</vt:lpstr>
      <vt:lpstr>'M. Calculo '!Titulos_de_impressao</vt:lpstr>
      <vt:lpstr>Orçamento!Titulos_de_impressao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2019-06-03T13:40:12Z</cp:lastPrinted>
  <dcterms:created xsi:type="dcterms:W3CDTF">2019-04-03T15:00:58Z</dcterms:created>
  <dcterms:modified xsi:type="dcterms:W3CDTF">2019-06-03T14:09:50Z</dcterms:modified>
</cp:coreProperties>
</file>